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i\prosvjeta\daroviti učenici\"/>
    </mc:Choice>
  </mc:AlternateContent>
  <bookViews>
    <workbookView xWindow="0" yWindow="0" windowWidth="28800" windowHeight="11235"/>
  </bookViews>
  <sheets>
    <sheet name="IV 17" sheetId="1" r:id="rId1"/>
  </sheets>
  <calcPr calcId="152511"/>
</workbook>
</file>

<file path=xl/calcChain.xml><?xml version="1.0" encoding="utf-8"?>
<calcChain xmlns="http://schemas.openxmlformats.org/spreadsheetml/2006/main">
  <c r="H101" i="1" l="1"/>
  <c r="H80" i="1"/>
  <c r="H53" i="1"/>
  <c r="H95" i="1"/>
  <c r="H92" i="1"/>
  <c r="H89" i="1"/>
  <c r="H86" i="1"/>
  <c r="H83" i="1"/>
  <c r="H77" i="1"/>
  <c r="H74" i="1"/>
  <c r="H71" i="1"/>
  <c r="H68" i="1"/>
  <c r="H65" i="1"/>
  <c r="H62" i="1"/>
  <c r="H59" i="1"/>
  <c r="H56" i="1"/>
  <c r="H50" i="1"/>
  <c r="H47" i="1"/>
  <c r="H44" i="1"/>
  <c r="H41" i="1"/>
  <c r="H36" i="1"/>
  <c r="H22" i="1"/>
  <c r="H12" i="1"/>
  <c r="H6" i="1"/>
  <c r="C104" i="1" l="1"/>
  <c r="H104" i="1"/>
  <c r="G104" i="1"/>
  <c r="F104" i="1"/>
  <c r="D104" i="1" l="1"/>
</calcChain>
</file>

<file path=xl/sharedStrings.xml><?xml version="1.0" encoding="utf-8"?>
<sst xmlns="http://schemas.openxmlformats.org/spreadsheetml/2006/main" count="177" uniqueCount="160">
  <si>
    <t xml:space="preserve">plan po školama </t>
  </si>
  <si>
    <t>Broj sati</t>
  </si>
  <si>
    <t xml:space="preserve">Datum i vrijeme </t>
  </si>
  <si>
    <t>očekivani broj učenika</t>
  </si>
  <si>
    <t>broj mentora</t>
  </si>
  <si>
    <t>Zimske radionice za DTM (darovite, talentirane i motivirane) učenike u Krapinsko-zagorskoj županiji - siječanj  2018.</t>
  </si>
  <si>
    <t>Organizator (naziv škole)</t>
  </si>
  <si>
    <t>Naziv radionice (područje) - po školi maksimalno 3 radionice (ispuniti najviše 3 retka)</t>
  </si>
  <si>
    <t>broj planiranih radionica (1 ili 2 ili 3)</t>
  </si>
  <si>
    <t>OŠ Josipa Broza Kumrovevc</t>
  </si>
  <si>
    <t>Zabavna matematika</t>
  </si>
  <si>
    <t>Želim biti ...…glumac!</t>
  </si>
  <si>
    <t>9.1.2018. u 10:00 sati</t>
  </si>
  <si>
    <t>11.1.2018. u 10:00 sati</t>
  </si>
  <si>
    <t>The Very Hungry Caterpillar</t>
  </si>
  <si>
    <t>OŠ V.B.Stubičke Toplice</t>
  </si>
  <si>
    <t>Tradicijski vez u likovnim ostvarajima</t>
  </si>
  <si>
    <t>Robotika</t>
  </si>
  <si>
    <t>Programirajmo uz Scratch</t>
  </si>
  <si>
    <t>9.01. 2018. od 10 do 12 sati</t>
  </si>
  <si>
    <t>OŠ ZLATAR BISTRICA</t>
  </si>
  <si>
    <t xml:space="preserve">Izrada edukativne društvene igre </t>
  </si>
  <si>
    <t>Robotička radionica</t>
  </si>
  <si>
    <t xml:space="preserve"> Escape Room - radionica poticanja logičkog zaključivanja, opažanja i kreativnosti</t>
  </si>
  <si>
    <t xml:space="preserve">8. siječnja 2018. g. u 10:00 sati </t>
  </si>
  <si>
    <t>8. siječnja 2018. g. u 10:00 sati</t>
  </si>
  <si>
    <t>OŠ Lijepa naša, Tuhelj</t>
  </si>
  <si>
    <t>1. Mali znanstvenici</t>
  </si>
  <si>
    <t>10.1.2018.,  9-12</t>
  </si>
  <si>
    <t>2. Istražimo blaga svijeta</t>
  </si>
  <si>
    <t>10. 1.2018.,  9-12</t>
  </si>
  <si>
    <t>3. Male mudrice</t>
  </si>
  <si>
    <t>9. 1. 2018. , 9-12</t>
  </si>
  <si>
    <t>Voditeljica:</t>
  </si>
  <si>
    <t>OŠ DONJA STUBICA</t>
  </si>
  <si>
    <t>VESELE BROJKE</t>
  </si>
  <si>
    <t>10. siječanj 2018.</t>
  </si>
  <si>
    <t>MALI ZNANSTVENICI</t>
  </si>
  <si>
    <t>11. siječanj 2018.</t>
  </si>
  <si>
    <t>KREATIVNI GEOGRAFI</t>
  </si>
  <si>
    <t>12. siječanj 2018.</t>
  </si>
  <si>
    <t>OŠ A. MIHANOVIĆA  KLANJEC</t>
  </si>
  <si>
    <t>Znanastveni escape room: Hoćeš li uspjeti spasiti svijet?( 7. i 8. r. ) Biologija</t>
  </si>
  <si>
    <t>8. 1. 2018. ; od 10 do 12</t>
  </si>
  <si>
    <t>Ulovi papučicu i Sekcija životinje ( 5. i 6. r. ) - Priroda/Biologija</t>
  </si>
  <si>
    <t xml:space="preserve"> 9. 1. 2018. ; od 10 do 12</t>
  </si>
  <si>
    <t>"Allons-y!" (radionica francuskog jezika ) i Mozgalice ( 1. - 4. r. )</t>
  </si>
  <si>
    <t>8. i 9. 1. 2018. ; od 10 do 12</t>
  </si>
  <si>
    <t>Osnovna škola Belec</t>
  </si>
  <si>
    <t>Istraživači</t>
  </si>
  <si>
    <t>08.01.2017.</t>
  </si>
  <si>
    <t>Kazališni fejs:radionica izrade maski od papira</t>
  </si>
  <si>
    <t>09.01.2017.</t>
  </si>
  <si>
    <t xml:space="preserve">                                          Mali znanstvenici</t>
  </si>
  <si>
    <t>10.01.2017.</t>
  </si>
  <si>
    <t>OŠ Đure Prejca, Desinić</t>
  </si>
  <si>
    <t>Mali glagoljaši - zimska škola glagoljice</t>
  </si>
  <si>
    <t>8.1.2018., 9.00-11.45</t>
  </si>
  <si>
    <t>Velikotaborske coprnije</t>
  </si>
  <si>
    <t>9.1.2018., 11.00 - 14.00</t>
  </si>
  <si>
    <t>Matematičke (ne)zgode</t>
  </si>
  <si>
    <t>11.1.2018., 10.00 - 12.00</t>
  </si>
  <si>
    <t>OŠ K. Š. Gjalskog Zabok</t>
  </si>
  <si>
    <t>Zimska škola matematike</t>
  </si>
  <si>
    <t>8.1- do 12.1. 2018. od 10,00 do 12,00</t>
  </si>
  <si>
    <t>Prva pomoć u školi</t>
  </si>
  <si>
    <t>28.12.,4.1.,8.,10. i 12.1. od 10,00 do 12,00</t>
  </si>
  <si>
    <t>OŠ Side Košutić Radoboj</t>
  </si>
  <si>
    <t>Scensko-jezično-povijesna školica</t>
  </si>
  <si>
    <t>11.1.2018. od  9 h</t>
  </si>
  <si>
    <t>Folklorni dječji plesovi i igre</t>
  </si>
  <si>
    <t>8.1.2018.i 10.1.2017. od 9 h</t>
  </si>
  <si>
    <t>Kemijska radionica</t>
  </si>
  <si>
    <t>9.1.2018. od 10 h</t>
  </si>
  <si>
    <t>OSNOVNA ŠKOLA ANTE KOVAČIĆA ZLATAR</t>
  </si>
  <si>
    <t>Korištenje micro:bit uređaja</t>
  </si>
  <si>
    <t>9.1.2018. u 9h</t>
  </si>
  <si>
    <t>Likovna radionica</t>
  </si>
  <si>
    <t>Fotostrip</t>
  </si>
  <si>
    <t>10.1.2018. u 9h</t>
  </si>
  <si>
    <t>OŠ "Ljudevit Gaj" Krapina</t>
  </si>
  <si>
    <t>Geogebra i mašta mogu svašta</t>
  </si>
  <si>
    <t>9.1.2018.</t>
  </si>
  <si>
    <t xml:space="preserve">Mala radionica znakovnog jezika </t>
  </si>
  <si>
    <t>Salvete k'o tapete - decoupage (salvetna tehnika)</t>
  </si>
  <si>
    <t>OŠ Franje Horvata Kiša, Lobor</t>
  </si>
  <si>
    <t>Tko može brže, više, jače?</t>
  </si>
  <si>
    <t>Luckasti laboratorij</t>
  </si>
  <si>
    <t>Lov na glago(ljicu)</t>
  </si>
  <si>
    <t>OSNOVNA ŠKOLA MAČE</t>
  </si>
  <si>
    <t>CVJEĆARSKA RADIONICA</t>
  </si>
  <si>
    <t>09.01.2018.</t>
  </si>
  <si>
    <t>LIKOVNA RADIONICA</t>
  </si>
  <si>
    <t>ROBOTIKA</t>
  </si>
  <si>
    <t>OŠ Sveti Križ Začretje</t>
  </si>
  <si>
    <t xml:space="preserve">1. Waldorfska pričaonica (jezično likovno) </t>
  </si>
  <si>
    <t>8. 01. 2018.</t>
  </si>
  <si>
    <t>2. Pokret i ples ( dramsko scensko)</t>
  </si>
  <si>
    <t>9. 01. 2018.</t>
  </si>
  <si>
    <t>3." Se sikut kaj je čut" - kreiramo majice ( zavičajni govor, baština)</t>
  </si>
  <si>
    <t>OŠ Augusta Cesarca Krapina</t>
  </si>
  <si>
    <t>Čista kemija</t>
  </si>
  <si>
    <t>9.1.2018.- od 9.00-11.00</t>
  </si>
  <si>
    <t>Šarene slike u pokretu</t>
  </si>
  <si>
    <t>9.1.2018.-od 9.00-11.00</t>
  </si>
  <si>
    <t>Vježbajmo mozak</t>
  </si>
  <si>
    <t>OŠ Bedekovčina</t>
  </si>
  <si>
    <t>Od staroga novo - kreativna ekologija, 1.-4. raz</t>
  </si>
  <si>
    <t>Noć čitanja i pričoslovnica, 1.-8.raz</t>
  </si>
  <si>
    <t>Songs and cartoons (eng), 3. i 4. raz</t>
  </si>
  <si>
    <t>OSNOVNA ŠKOLA ANTUNA
 MIHANOVIĆA PETROVSKO</t>
  </si>
  <si>
    <t>3D lektira</t>
  </si>
  <si>
    <t>11.1.2017. u 9 sati</t>
  </si>
  <si>
    <t>Ornament na narodnim nošnjama hrvatske kulturne baštine</t>
  </si>
  <si>
    <t>11.1.2017. u 10,30 sati</t>
  </si>
  <si>
    <t>OŠ BRESTOVEC OREHOVIČKI</t>
  </si>
  <si>
    <t>SPRETNE RUKE - stvaralaštvo</t>
  </si>
  <si>
    <t>10.1.2018. 9-11</t>
  </si>
  <si>
    <t>ESCAPE CLASSROOM - logika</t>
  </si>
  <si>
    <t>PRVA POMOĆ - životne vještine</t>
  </si>
  <si>
    <t>9.1.2017. u 10:00</t>
  </si>
  <si>
    <t>10.1.2017. u 10:00</t>
  </si>
  <si>
    <t>11.1.2017. u 10:00</t>
  </si>
  <si>
    <t>Osnovna škola Matije Gupca Gornja Stubica</t>
  </si>
  <si>
    <t>Matematičke mozgalice</t>
  </si>
  <si>
    <t>11.1.2017.  9 h</t>
  </si>
  <si>
    <t>Igre riječima</t>
  </si>
  <si>
    <t>Foto radionica</t>
  </si>
  <si>
    <t>12.1.2017. 10 h</t>
  </si>
  <si>
    <t>OŠ Viktora Kovačića Hum na Sutli (Hum na Sutli 152/1)</t>
  </si>
  <si>
    <t>Kemijski kokteli  (kemija: 6.- 8. r)</t>
  </si>
  <si>
    <t>10.1.2018. u 10 sati</t>
  </si>
  <si>
    <t xml:space="preserve">Programiranje u Scratchu  (informatika: 3.-5. r.; potrebno ponjeti e-mail adresu i lozinku) </t>
  </si>
  <si>
    <t>Integrami (matematičke mozgalice: 5. - 8. r)</t>
  </si>
  <si>
    <t>12.1.2018. u 9 sati</t>
  </si>
  <si>
    <t>OŠ Marija Bistrica</t>
  </si>
  <si>
    <t>Radionica slikovnice u PŠ Laz</t>
  </si>
  <si>
    <t>uto 9.1. i čet 11.1. 10-11.30h</t>
  </si>
  <si>
    <t>Micro bit i kodiranje</t>
  </si>
  <si>
    <t>čet 11.1. i pet 12.1. 10-11.30h</t>
  </si>
  <si>
    <t>Dramska radionica</t>
  </si>
  <si>
    <t>četvrtak 11,1, 11-13 h</t>
  </si>
  <si>
    <t>OŠ  VLADIMIR NAZOR  
BUDINŠČINA</t>
  </si>
  <si>
    <t>MATKA JE SLATKA</t>
  </si>
  <si>
    <t>9.1.2018. 10:00-12:00</t>
  </si>
  <si>
    <t>DOBA VITEZOVA</t>
  </si>
  <si>
    <t>9.1.2018. 10:00-11:00</t>
  </si>
  <si>
    <t>ROBOTIKA ZA POČETNIKE</t>
  </si>
  <si>
    <t>5.1.2018. 9:00-12.00</t>
  </si>
  <si>
    <t>OŠ Janka Leskovara, Pregrada</t>
  </si>
  <si>
    <t>Escape room</t>
  </si>
  <si>
    <t>08.01.2017., u 11h</t>
  </si>
  <si>
    <t>OŠ Oroslavje</t>
  </si>
  <si>
    <t>Plesni vremeplov - radionice plesa, igre i improvizacije (za učenike viših razreda)</t>
  </si>
  <si>
    <t>9. i 10.1.2018. u 9:00</t>
  </si>
  <si>
    <t>Izrada nakita</t>
  </si>
  <si>
    <t>9. i 10.1.2018 u 9:00</t>
  </si>
  <si>
    <t>9. 01. 2018. - od 9:00 - 12:00</t>
  </si>
  <si>
    <t>isplata: 70% od 600 kn po radionici</t>
  </si>
  <si>
    <t>Ukupno:    25 škola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</si>
</sst>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_-* #,##0\ _k_n_-;\-* #,##0\ _k_n_-;_-* &quot;-&quot;??\ _k_n_-;_-@_-"/>
  </numFmts>
  <fonts count="9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4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1" xfId="0" applyFont="1" applyBorder="1"/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64" fontId="6" fillId="3" borderId="2" xfId="1" applyNumberFormat="1" applyFont="1" applyFill="1" applyBorder="1"/>
    <xf numFmtId="164" fontId="6" fillId="3" borderId="2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18" xfId="0" applyBorder="1"/>
    <xf numFmtId="0" fontId="2" fillId="0" borderId="19" xfId="0" applyFont="1" applyBorder="1"/>
    <xf numFmtId="0" fontId="2" fillId="0" borderId="20" xfId="0" applyFont="1" applyBorder="1"/>
    <xf numFmtId="164" fontId="6" fillId="3" borderId="21" xfId="1" applyNumberFormat="1" applyFont="1" applyFill="1" applyBorder="1"/>
    <xf numFmtId="164" fontId="6" fillId="3" borderId="22" xfId="1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22" xfId="1" applyNumberFormat="1" applyFont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164" fontId="6" fillId="0" borderId="41" xfId="1" applyNumberFormat="1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" fontId="0" fillId="0" borderId="3" xfId="0" applyNumberForma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41" xfId="0" applyNumberForma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7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22" xfId="1" applyNumberFormat="1" applyFont="1" applyBorder="1" applyAlignment="1">
      <alignment horizontal="center" vertical="center"/>
    </xf>
    <xf numFmtId="164" fontId="0" fillId="0" borderId="44" xfId="1" applyNumberFormat="1" applyFont="1" applyBorder="1" applyAlignment="1">
      <alignment horizontal="center" vertical="center"/>
    </xf>
    <xf numFmtId="164" fontId="0" fillId="0" borderId="45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5" borderId="33" xfId="0" applyFont="1" applyFill="1" applyBorder="1" applyAlignment="1">
      <alignment horizontal="center"/>
    </xf>
    <xf numFmtId="0" fontId="1" fillId="0" borderId="34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7"/>
  <sheetViews>
    <sheetView tabSelected="1" topLeftCell="A60" zoomScale="85" zoomScaleNormal="85" workbookViewId="0">
      <selection activeCell="A104" sqref="A104"/>
    </sheetView>
  </sheetViews>
  <sheetFormatPr defaultRowHeight="15" x14ac:dyDescent="0.25"/>
  <cols>
    <col min="1" max="1" width="26.7109375" style="5" customWidth="1"/>
    <col min="2" max="2" width="63.85546875" customWidth="1"/>
    <col min="3" max="3" width="15.42578125" customWidth="1"/>
    <col min="4" max="4" width="10.140625" style="4" customWidth="1"/>
    <col min="5" max="5" width="29" customWidth="1"/>
    <col min="6" max="6" width="10.85546875" style="1" customWidth="1"/>
    <col min="7" max="7" width="10.85546875" customWidth="1"/>
    <col min="8" max="8" width="16.7109375" customWidth="1"/>
    <col min="9" max="9" width="17.140625" customWidth="1"/>
  </cols>
  <sheetData>
    <row r="1" spans="1:9" s="3" customFormat="1" ht="21" x14ac:dyDescent="0.35">
      <c r="A1" s="139" t="s">
        <v>5</v>
      </c>
      <c r="B1" s="140"/>
      <c r="C1" s="140"/>
      <c r="D1" s="140"/>
      <c r="E1" s="140"/>
      <c r="F1" s="140"/>
      <c r="G1" s="140"/>
      <c r="H1" s="140"/>
      <c r="I1" s="141"/>
    </row>
    <row r="2" spans="1:9" ht="15.75" thickBot="1" x14ac:dyDescent="0.3">
      <c r="A2" s="10"/>
      <c r="B2" s="7"/>
      <c r="C2" s="7"/>
      <c r="D2" s="9"/>
      <c r="E2" s="7"/>
      <c r="F2" s="8"/>
      <c r="G2" s="7"/>
      <c r="H2" s="7"/>
      <c r="I2" s="33"/>
    </row>
    <row r="3" spans="1:9" s="2" customFormat="1" ht="21.75" thickBot="1" x14ac:dyDescent="0.4">
      <c r="A3" s="34"/>
      <c r="B3" s="35"/>
      <c r="C3" s="35"/>
      <c r="D3" s="142" t="s">
        <v>0</v>
      </c>
      <c r="E3" s="146"/>
      <c r="F3" s="146"/>
      <c r="G3" s="143"/>
      <c r="H3" s="142"/>
      <c r="I3" s="143"/>
    </row>
    <row r="4" spans="1:9" ht="15.75" thickBot="1" x14ac:dyDescent="0.3">
      <c r="A4" s="12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9" ht="50.25" customHeight="1" thickBot="1" x14ac:dyDescent="0.3">
      <c r="A5" s="17" t="s">
        <v>6</v>
      </c>
      <c r="B5" s="18" t="s">
        <v>7</v>
      </c>
      <c r="C5" s="18" t="s">
        <v>8</v>
      </c>
      <c r="D5" s="18" t="s">
        <v>1</v>
      </c>
      <c r="E5" s="18" t="s">
        <v>2</v>
      </c>
      <c r="F5" s="18" t="s">
        <v>3</v>
      </c>
      <c r="G5" s="18" t="s">
        <v>4</v>
      </c>
      <c r="H5" s="18" t="s">
        <v>158</v>
      </c>
      <c r="I5" s="19" t="s">
        <v>33</v>
      </c>
    </row>
    <row r="6" spans="1:9" x14ac:dyDescent="0.25">
      <c r="A6" s="132" t="s">
        <v>9</v>
      </c>
      <c r="B6" s="29" t="s">
        <v>11</v>
      </c>
      <c r="C6" s="129">
        <v>3</v>
      </c>
      <c r="D6" s="32">
        <v>2</v>
      </c>
      <c r="E6" s="39" t="s">
        <v>12</v>
      </c>
      <c r="F6" s="129">
        <v>48</v>
      </c>
      <c r="G6" s="129">
        <v>6</v>
      </c>
      <c r="H6" s="124">
        <f>SUM(600*3)*0.7</f>
        <v>1260</v>
      </c>
      <c r="I6" s="51"/>
    </row>
    <row r="7" spans="1:9" x14ac:dyDescent="0.25">
      <c r="A7" s="133"/>
      <c r="B7" s="27" t="s">
        <v>14</v>
      </c>
      <c r="C7" s="130"/>
      <c r="D7" s="14">
        <v>2</v>
      </c>
      <c r="E7" s="13" t="s">
        <v>12</v>
      </c>
      <c r="F7" s="130"/>
      <c r="G7" s="130"/>
      <c r="H7" s="125"/>
      <c r="I7" s="52"/>
    </row>
    <row r="8" spans="1:9" ht="15.75" thickBot="1" x14ac:dyDescent="0.3">
      <c r="A8" s="134"/>
      <c r="B8" s="28" t="s">
        <v>10</v>
      </c>
      <c r="C8" s="131"/>
      <c r="D8" s="38">
        <v>2</v>
      </c>
      <c r="E8" s="44" t="s">
        <v>13</v>
      </c>
      <c r="F8" s="131"/>
      <c r="G8" s="131"/>
      <c r="H8" s="126"/>
      <c r="I8" s="53"/>
    </row>
    <row r="9" spans="1:9" ht="1.5" hidden="1" customHeight="1" thickBot="1" x14ac:dyDescent="0.3">
      <c r="A9" s="24"/>
      <c r="B9" s="31"/>
      <c r="C9" s="130"/>
      <c r="D9" s="16"/>
      <c r="E9" s="16"/>
      <c r="F9" s="130"/>
      <c r="G9" s="130"/>
      <c r="H9" s="48"/>
      <c r="I9" s="54"/>
    </row>
    <row r="10" spans="1:9" ht="15.75" hidden="1" customHeight="1" thickBot="1" x14ac:dyDescent="0.3">
      <c r="A10" s="20"/>
      <c r="B10" s="27"/>
      <c r="C10" s="130"/>
      <c r="D10" s="13"/>
      <c r="E10" s="13"/>
      <c r="F10" s="130"/>
      <c r="G10" s="130"/>
      <c r="H10" s="48"/>
      <c r="I10" s="54"/>
    </row>
    <row r="11" spans="1:9" ht="15.75" hidden="1" customHeight="1" thickBot="1" x14ac:dyDescent="0.3">
      <c r="A11" s="21"/>
      <c r="B11" s="28"/>
      <c r="C11" s="131"/>
      <c r="D11" s="44"/>
      <c r="E11" s="44"/>
      <c r="F11" s="131"/>
      <c r="G11" s="131"/>
      <c r="H11" s="49"/>
      <c r="I11" s="55"/>
    </row>
    <row r="12" spans="1:9" ht="15.75" customHeight="1" x14ac:dyDescent="0.25">
      <c r="A12" s="132" t="s">
        <v>15</v>
      </c>
      <c r="B12" s="29" t="s">
        <v>16</v>
      </c>
      <c r="C12" s="144">
        <v>3</v>
      </c>
      <c r="D12" s="32">
        <v>2</v>
      </c>
      <c r="E12" s="60" t="s">
        <v>19</v>
      </c>
      <c r="F12" s="129">
        <v>50</v>
      </c>
      <c r="G12" s="129">
        <v>4</v>
      </c>
      <c r="H12" s="124">
        <f>SUM(600*3)*0.7</f>
        <v>1260</v>
      </c>
      <c r="I12" s="51"/>
    </row>
    <row r="13" spans="1:9" ht="15.75" customHeight="1" x14ac:dyDescent="0.25">
      <c r="A13" s="133"/>
      <c r="B13" s="27" t="s">
        <v>17</v>
      </c>
      <c r="C13" s="145"/>
      <c r="D13" s="14">
        <v>2</v>
      </c>
      <c r="E13" s="13" t="s">
        <v>19</v>
      </c>
      <c r="F13" s="130"/>
      <c r="G13" s="130"/>
      <c r="H13" s="125"/>
      <c r="I13" s="52"/>
    </row>
    <row r="14" spans="1:9" ht="15.75" customHeight="1" thickBot="1" x14ac:dyDescent="0.3">
      <c r="A14" s="134"/>
      <c r="B14" s="28" t="s">
        <v>18</v>
      </c>
      <c r="C14" s="145"/>
      <c r="D14" s="38">
        <v>2</v>
      </c>
      <c r="E14" s="61" t="s">
        <v>19</v>
      </c>
      <c r="F14" s="130"/>
      <c r="G14" s="130"/>
      <c r="H14" s="126"/>
      <c r="I14" s="52"/>
    </row>
    <row r="15" spans="1:9" ht="1.5" hidden="1" customHeight="1" thickBot="1" x14ac:dyDescent="0.3">
      <c r="A15" s="20"/>
      <c r="B15" s="31"/>
      <c r="C15" s="130"/>
      <c r="D15" s="13"/>
      <c r="E15" s="43"/>
      <c r="F15" s="40"/>
      <c r="G15" s="130"/>
      <c r="H15" s="48"/>
      <c r="I15" s="54"/>
    </row>
    <row r="16" spans="1:9" ht="15.75" hidden="1" customHeight="1" thickBot="1" x14ac:dyDescent="0.3">
      <c r="A16" s="20"/>
      <c r="B16" s="27"/>
      <c r="C16" s="130"/>
      <c r="D16" s="13"/>
      <c r="E16" s="43"/>
      <c r="F16" s="40"/>
      <c r="G16" s="130"/>
      <c r="H16" s="50"/>
      <c r="I16" s="54"/>
    </row>
    <row r="17" spans="1:9" ht="0.75" hidden="1" customHeight="1" thickBot="1" x14ac:dyDescent="0.3">
      <c r="A17" s="20"/>
      <c r="B17" s="27"/>
      <c r="C17" s="130"/>
      <c r="D17" s="13"/>
      <c r="E17" s="13"/>
      <c r="F17" s="40"/>
      <c r="G17" s="130"/>
      <c r="H17" s="48"/>
      <c r="I17" s="54"/>
    </row>
    <row r="18" spans="1:9" ht="15.75" hidden="1" customHeight="1" thickBot="1" x14ac:dyDescent="0.3">
      <c r="A18" s="20"/>
      <c r="B18" s="27"/>
      <c r="C18" s="130"/>
      <c r="D18" s="13"/>
      <c r="E18" s="13"/>
      <c r="F18" s="40"/>
      <c r="G18" s="130"/>
      <c r="H18" s="48"/>
      <c r="I18" s="54"/>
    </row>
    <row r="19" spans="1:9" ht="15.75" hidden="1" customHeight="1" thickBot="1" x14ac:dyDescent="0.3">
      <c r="A19" s="20"/>
      <c r="B19" s="27"/>
      <c r="C19" s="130"/>
      <c r="D19" s="13"/>
      <c r="E19" s="13"/>
      <c r="F19" s="40"/>
      <c r="G19" s="130"/>
      <c r="H19" s="48"/>
      <c r="I19" s="54"/>
    </row>
    <row r="20" spans="1:9" ht="15.75" hidden="1" customHeight="1" thickBot="1" x14ac:dyDescent="0.3">
      <c r="A20" s="20"/>
      <c r="B20" s="27"/>
      <c r="C20" s="130"/>
      <c r="D20" s="13"/>
      <c r="E20" s="13"/>
      <c r="F20" s="40"/>
      <c r="G20" s="130"/>
      <c r="H20" s="48"/>
      <c r="I20" s="54"/>
    </row>
    <row r="21" spans="1:9" ht="15.75" hidden="1" customHeight="1" thickBot="1" x14ac:dyDescent="0.3">
      <c r="A21" s="21"/>
      <c r="B21" s="28"/>
      <c r="C21" s="131"/>
      <c r="D21" s="44"/>
      <c r="E21" s="44"/>
      <c r="F21" s="41"/>
      <c r="G21" s="131"/>
      <c r="H21" s="49"/>
      <c r="I21" s="55"/>
    </row>
    <row r="22" spans="1:9" ht="15.75" customHeight="1" x14ac:dyDescent="0.25">
      <c r="A22" s="135" t="s">
        <v>20</v>
      </c>
      <c r="B22" s="74" t="s">
        <v>21</v>
      </c>
      <c r="C22" s="129">
        <v>3</v>
      </c>
      <c r="D22" s="77">
        <v>2</v>
      </c>
      <c r="E22" s="79" t="s">
        <v>24</v>
      </c>
      <c r="F22" s="129">
        <v>35</v>
      </c>
      <c r="G22" s="129">
        <v>5</v>
      </c>
      <c r="H22" s="124">
        <f>SUM(600*3)*0.7</f>
        <v>1260</v>
      </c>
      <c r="I22" s="54"/>
    </row>
    <row r="23" spans="1:9" ht="15.75" customHeight="1" x14ac:dyDescent="0.25">
      <c r="A23" s="133"/>
      <c r="B23" s="72" t="s">
        <v>22</v>
      </c>
      <c r="C23" s="130"/>
      <c r="D23" s="64">
        <v>2</v>
      </c>
      <c r="E23" s="62" t="s">
        <v>25</v>
      </c>
      <c r="F23" s="130"/>
      <c r="G23" s="130"/>
      <c r="H23" s="125"/>
      <c r="I23" s="54"/>
    </row>
    <row r="24" spans="1:9" ht="15.75" customHeight="1" thickBot="1" x14ac:dyDescent="0.3">
      <c r="A24" s="134"/>
      <c r="B24" s="83" t="s">
        <v>23</v>
      </c>
      <c r="C24" s="131"/>
      <c r="D24" s="78">
        <v>2</v>
      </c>
      <c r="E24" s="83" t="s">
        <v>25</v>
      </c>
      <c r="F24" s="131"/>
      <c r="G24" s="131"/>
      <c r="H24" s="126"/>
      <c r="I24" s="52"/>
    </row>
    <row r="25" spans="1:9" ht="1.5" hidden="1" customHeight="1" thickBot="1" x14ac:dyDescent="0.3">
      <c r="A25" s="94"/>
      <c r="B25" s="95"/>
      <c r="C25" s="95"/>
      <c r="D25" s="95"/>
      <c r="E25" s="95"/>
      <c r="F25" s="95"/>
      <c r="G25" s="96"/>
      <c r="H25" s="48"/>
      <c r="I25" s="54"/>
    </row>
    <row r="26" spans="1:9" ht="15.75" hidden="1" customHeight="1" thickBot="1" x14ac:dyDescent="0.3">
      <c r="A26" s="94"/>
      <c r="B26" s="95"/>
      <c r="C26" s="95"/>
      <c r="D26" s="95"/>
      <c r="E26" s="95"/>
      <c r="F26" s="95"/>
      <c r="G26" s="96"/>
      <c r="H26" s="48"/>
      <c r="I26" s="54"/>
    </row>
    <row r="27" spans="1:9" ht="15.75" hidden="1" customHeight="1" thickBot="1" x14ac:dyDescent="0.3">
      <c r="A27" s="94"/>
      <c r="B27" s="95"/>
      <c r="C27" s="95"/>
      <c r="D27" s="95"/>
      <c r="E27" s="95"/>
      <c r="F27" s="95"/>
      <c r="G27" s="96"/>
      <c r="H27" s="48"/>
      <c r="I27" s="54"/>
    </row>
    <row r="28" spans="1:9" ht="15.75" hidden="1" customHeight="1" thickBot="1" x14ac:dyDescent="0.3">
      <c r="A28" s="94"/>
      <c r="B28" s="95"/>
      <c r="C28" s="95"/>
      <c r="D28" s="95"/>
      <c r="E28" s="95"/>
      <c r="F28" s="95"/>
      <c r="G28" s="96"/>
      <c r="H28" s="48"/>
      <c r="I28" s="54"/>
    </row>
    <row r="29" spans="1:9" ht="15.75" hidden="1" customHeight="1" thickBot="1" x14ac:dyDescent="0.3">
      <c r="A29" s="97"/>
      <c r="B29" s="98"/>
      <c r="C29" s="98"/>
      <c r="D29" s="98"/>
      <c r="E29" s="98"/>
      <c r="F29" s="98"/>
      <c r="G29" s="99"/>
      <c r="H29" s="49"/>
      <c r="I29" s="55"/>
    </row>
    <row r="30" spans="1:9" ht="1.5" hidden="1" customHeight="1" thickBot="1" x14ac:dyDescent="0.3">
      <c r="A30" s="22"/>
      <c r="B30" s="27"/>
      <c r="C30" s="130"/>
      <c r="D30" s="13"/>
      <c r="E30" s="13"/>
      <c r="F30" s="130"/>
      <c r="G30" s="130"/>
      <c r="H30" s="48"/>
      <c r="I30" s="54"/>
    </row>
    <row r="31" spans="1:9" ht="15.75" hidden="1" customHeight="1" thickBot="1" x14ac:dyDescent="0.3">
      <c r="A31" s="20"/>
      <c r="B31" s="27"/>
      <c r="C31" s="130"/>
      <c r="D31" s="13"/>
      <c r="E31" s="13"/>
      <c r="F31" s="130"/>
      <c r="G31" s="130"/>
      <c r="H31" s="48"/>
      <c r="I31" s="54"/>
    </row>
    <row r="32" spans="1:9" ht="15.75" hidden="1" customHeight="1" thickBot="1" x14ac:dyDescent="0.3">
      <c r="A32" s="20"/>
      <c r="B32" s="27"/>
      <c r="C32" s="130"/>
      <c r="D32" s="13"/>
      <c r="E32" s="13"/>
      <c r="F32" s="130"/>
      <c r="G32" s="130"/>
      <c r="H32" s="48"/>
      <c r="I32" s="54"/>
    </row>
    <row r="33" spans="1:9" ht="15.75" hidden="1" customHeight="1" thickBot="1" x14ac:dyDescent="0.3">
      <c r="A33" s="20"/>
      <c r="B33" s="27"/>
      <c r="C33" s="130"/>
      <c r="D33" s="13"/>
      <c r="E33" s="13"/>
      <c r="F33" s="130"/>
      <c r="G33" s="130"/>
      <c r="H33" s="48"/>
      <c r="I33" s="54"/>
    </row>
    <row r="34" spans="1:9" ht="15.75" hidden="1" customHeight="1" thickBot="1" x14ac:dyDescent="0.3">
      <c r="A34" s="20"/>
      <c r="B34" s="27"/>
      <c r="C34" s="130"/>
      <c r="D34" s="13"/>
      <c r="E34" s="15"/>
      <c r="F34" s="130"/>
      <c r="G34" s="130"/>
      <c r="H34" s="48"/>
      <c r="I34" s="54"/>
    </row>
    <row r="35" spans="1:9" ht="0.75" hidden="1" customHeight="1" thickBot="1" x14ac:dyDescent="0.3">
      <c r="A35" s="23"/>
      <c r="B35" s="30"/>
      <c r="C35" s="130"/>
      <c r="D35" s="42"/>
      <c r="E35" s="42"/>
      <c r="F35" s="130"/>
      <c r="G35" s="130"/>
      <c r="H35" s="48"/>
      <c r="I35" s="54"/>
    </row>
    <row r="36" spans="1:9" ht="15.75" customHeight="1" x14ac:dyDescent="0.25">
      <c r="A36" s="132" t="s">
        <v>26</v>
      </c>
      <c r="B36" s="74" t="s">
        <v>27</v>
      </c>
      <c r="C36" s="129">
        <v>3</v>
      </c>
      <c r="D36" s="70">
        <v>3</v>
      </c>
      <c r="E36" s="82" t="s">
        <v>28</v>
      </c>
      <c r="F36" s="136">
        <v>35</v>
      </c>
      <c r="G36" s="137">
        <v>3</v>
      </c>
      <c r="H36" s="127">
        <f>SUM(3*600)*0.7</f>
        <v>1260</v>
      </c>
      <c r="I36" s="91"/>
    </row>
    <row r="37" spans="1:9" ht="15.75" customHeight="1" x14ac:dyDescent="0.25">
      <c r="A37" s="133"/>
      <c r="B37" s="72" t="s">
        <v>29</v>
      </c>
      <c r="C37" s="130"/>
      <c r="D37" s="66">
        <v>3</v>
      </c>
      <c r="E37" s="68" t="s">
        <v>30</v>
      </c>
      <c r="F37" s="130"/>
      <c r="G37" s="138"/>
      <c r="H37" s="128"/>
      <c r="I37" s="89"/>
    </row>
    <row r="38" spans="1:9" ht="15.75" customHeight="1" thickBot="1" x14ac:dyDescent="0.3">
      <c r="A38" s="134"/>
      <c r="B38" s="75" t="s">
        <v>31</v>
      </c>
      <c r="C38" s="131"/>
      <c r="D38" s="67">
        <v>3</v>
      </c>
      <c r="E38" s="100" t="s">
        <v>32</v>
      </c>
      <c r="F38" s="130"/>
      <c r="G38" s="138"/>
      <c r="H38" s="126"/>
      <c r="I38" s="62"/>
    </row>
    <row r="39" spans="1:9" ht="3" hidden="1" customHeight="1" x14ac:dyDescent="0.25">
      <c r="A39" s="71"/>
      <c r="B39" s="76"/>
      <c r="C39" s="80"/>
      <c r="D39" s="65"/>
      <c r="E39" s="65"/>
      <c r="F39" s="68"/>
      <c r="G39" s="80"/>
      <c r="H39" s="87"/>
      <c r="I39" s="89"/>
    </row>
    <row r="40" spans="1:9" ht="15.75" hidden="1" customHeight="1" thickBot="1" x14ac:dyDescent="0.3">
      <c r="A40" s="81"/>
      <c r="B40" s="69"/>
      <c r="C40" s="80"/>
      <c r="D40" s="63"/>
      <c r="E40" s="63"/>
      <c r="F40" s="68"/>
      <c r="G40" s="80"/>
      <c r="H40" s="88"/>
      <c r="I40" s="90"/>
    </row>
    <row r="41" spans="1:9" x14ac:dyDescent="0.25">
      <c r="A41" s="132" t="s">
        <v>34</v>
      </c>
      <c r="B41" s="74" t="s">
        <v>35</v>
      </c>
      <c r="C41" s="129">
        <v>3</v>
      </c>
      <c r="D41" s="77">
        <v>3</v>
      </c>
      <c r="E41" s="101" t="s">
        <v>36</v>
      </c>
      <c r="F41" s="129">
        <v>80</v>
      </c>
      <c r="G41" s="129">
        <v>6</v>
      </c>
      <c r="H41" s="127">
        <f t="shared" ref="H41" si="0">SUM(3*600)*0.7</f>
        <v>1260</v>
      </c>
      <c r="I41" s="85"/>
    </row>
    <row r="42" spans="1:9" s="7" customFormat="1" x14ac:dyDescent="0.25">
      <c r="A42" s="133"/>
      <c r="B42" s="72" t="s">
        <v>37</v>
      </c>
      <c r="C42" s="130"/>
      <c r="D42" s="64">
        <v>3</v>
      </c>
      <c r="E42" s="62" t="s">
        <v>38</v>
      </c>
      <c r="F42" s="130"/>
      <c r="G42" s="130"/>
      <c r="H42" s="128"/>
      <c r="I42" s="85"/>
    </row>
    <row r="43" spans="1:9" s="7" customFormat="1" ht="15.75" thickBot="1" x14ac:dyDescent="0.3">
      <c r="A43" s="134"/>
      <c r="B43" s="73" t="s">
        <v>39</v>
      </c>
      <c r="C43" s="131"/>
      <c r="D43" s="78">
        <v>3</v>
      </c>
      <c r="E43" s="83" t="s">
        <v>40</v>
      </c>
      <c r="F43" s="131"/>
      <c r="G43" s="131"/>
      <c r="H43" s="126"/>
      <c r="I43" s="92"/>
    </row>
    <row r="44" spans="1:9" s="7" customFormat="1" ht="30" x14ac:dyDescent="0.25">
      <c r="A44" s="132" t="s">
        <v>41</v>
      </c>
      <c r="B44" s="74" t="s">
        <v>42</v>
      </c>
      <c r="C44" s="129">
        <v>3</v>
      </c>
      <c r="D44" s="77">
        <v>2</v>
      </c>
      <c r="E44" s="102" t="s">
        <v>43</v>
      </c>
      <c r="F44" s="129">
        <v>25</v>
      </c>
      <c r="G44" s="129">
        <v>2</v>
      </c>
      <c r="H44" s="127">
        <f t="shared" ref="H44" si="1">SUM(3*600)*0.7</f>
        <v>1260</v>
      </c>
      <c r="I44" s="51"/>
    </row>
    <row r="45" spans="1:9" s="7" customFormat="1" x14ac:dyDescent="0.25">
      <c r="A45" s="133"/>
      <c r="B45" s="72" t="s">
        <v>44</v>
      </c>
      <c r="C45" s="130"/>
      <c r="D45" s="64">
        <v>2</v>
      </c>
      <c r="E45" s="62" t="s">
        <v>45</v>
      </c>
      <c r="F45" s="130"/>
      <c r="G45" s="130"/>
      <c r="H45" s="128"/>
      <c r="I45" s="52"/>
    </row>
    <row r="46" spans="1:9" s="7" customFormat="1" ht="15.75" thickBot="1" x14ac:dyDescent="0.3">
      <c r="A46" s="134"/>
      <c r="B46" s="73" t="s">
        <v>46</v>
      </c>
      <c r="C46" s="131"/>
      <c r="D46" s="78">
        <v>4</v>
      </c>
      <c r="E46" s="83" t="s">
        <v>47</v>
      </c>
      <c r="F46" s="131"/>
      <c r="G46" s="131"/>
      <c r="H46" s="126"/>
      <c r="I46" s="53"/>
    </row>
    <row r="47" spans="1:9" s="7" customFormat="1" x14ac:dyDescent="0.25">
      <c r="A47" s="132" t="s">
        <v>48</v>
      </c>
      <c r="B47" s="74" t="s">
        <v>49</v>
      </c>
      <c r="C47" s="129">
        <v>3</v>
      </c>
      <c r="D47" s="77">
        <v>2</v>
      </c>
      <c r="E47" s="103" t="s">
        <v>50</v>
      </c>
      <c r="F47" s="129">
        <v>25</v>
      </c>
      <c r="G47" s="129">
        <v>6</v>
      </c>
      <c r="H47" s="127">
        <f t="shared" ref="H47" si="2">SUM(3*600)*0.7</f>
        <v>1260</v>
      </c>
      <c r="I47" s="84"/>
    </row>
    <row r="48" spans="1:9" s="7" customFormat="1" ht="15.75" thickBot="1" x14ac:dyDescent="0.3">
      <c r="A48" s="133"/>
      <c r="B48" s="73" t="s">
        <v>51</v>
      </c>
      <c r="C48" s="130"/>
      <c r="D48" s="64">
        <v>2</v>
      </c>
      <c r="E48" s="62" t="s">
        <v>52</v>
      </c>
      <c r="F48" s="130"/>
      <c r="G48" s="130"/>
      <c r="H48" s="128"/>
      <c r="I48" s="85"/>
    </row>
    <row r="49" spans="1:9" s="7" customFormat="1" ht="15.75" thickBot="1" x14ac:dyDescent="0.3">
      <c r="A49" s="134"/>
      <c r="B49" t="s">
        <v>53</v>
      </c>
      <c r="C49" s="131"/>
      <c r="D49" s="78">
        <v>2</v>
      </c>
      <c r="E49" s="83" t="s">
        <v>54</v>
      </c>
      <c r="F49" s="131"/>
      <c r="G49" s="131"/>
      <c r="H49" s="126"/>
      <c r="I49" s="86"/>
    </row>
    <row r="50" spans="1:9" s="7" customFormat="1" x14ac:dyDescent="0.25">
      <c r="A50" s="132" t="s">
        <v>55</v>
      </c>
      <c r="B50" s="74" t="s">
        <v>56</v>
      </c>
      <c r="C50" s="129">
        <v>3</v>
      </c>
      <c r="D50" s="77">
        <v>3</v>
      </c>
      <c r="E50" s="104" t="s">
        <v>57</v>
      </c>
      <c r="F50" s="129">
        <v>35</v>
      </c>
      <c r="G50" s="129">
        <v>3</v>
      </c>
      <c r="H50" s="127">
        <f t="shared" ref="H50" si="3">SUM(3*600)*0.7</f>
        <v>1260</v>
      </c>
      <c r="I50" s="93"/>
    </row>
    <row r="51" spans="1:9" s="7" customFormat="1" x14ac:dyDescent="0.25">
      <c r="A51" s="133"/>
      <c r="B51" s="72" t="s">
        <v>58</v>
      </c>
      <c r="C51" s="130"/>
      <c r="D51" s="64">
        <v>3</v>
      </c>
      <c r="E51" s="62" t="s">
        <v>59</v>
      </c>
      <c r="F51" s="130"/>
      <c r="G51" s="130"/>
      <c r="H51" s="128"/>
      <c r="I51" s="85"/>
    </row>
    <row r="52" spans="1:9" s="7" customFormat="1" ht="15.75" thickBot="1" x14ac:dyDescent="0.3">
      <c r="A52" s="134"/>
      <c r="B52" s="73" t="s">
        <v>60</v>
      </c>
      <c r="C52" s="131"/>
      <c r="D52" s="78">
        <v>2</v>
      </c>
      <c r="E52" s="83" t="s">
        <v>61</v>
      </c>
      <c r="F52" s="131"/>
      <c r="G52" s="131"/>
      <c r="H52" s="126"/>
      <c r="I52" s="92"/>
    </row>
    <row r="53" spans="1:9" s="7" customFormat="1" x14ac:dyDescent="0.25">
      <c r="A53" s="132" t="s">
        <v>62</v>
      </c>
      <c r="B53" s="74" t="s">
        <v>63</v>
      </c>
      <c r="C53" s="129">
        <v>2</v>
      </c>
      <c r="D53" s="77">
        <v>10</v>
      </c>
      <c r="E53" s="105" t="s">
        <v>64</v>
      </c>
      <c r="F53" s="129">
        <v>20</v>
      </c>
      <c r="G53" s="129">
        <v>4</v>
      </c>
      <c r="H53" s="127">
        <f>SUM(2*600)*0.7</f>
        <v>840</v>
      </c>
      <c r="I53" s="84"/>
    </row>
    <row r="54" spans="1:9" s="7" customFormat="1" x14ac:dyDescent="0.25">
      <c r="A54" s="133"/>
      <c r="B54" s="72" t="s">
        <v>65</v>
      </c>
      <c r="C54" s="130"/>
      <c r="D54" s="64">
        <v>10</v>
      </c>
      <c r="E54" s="62" t="s">
        <v>66</v>
      </c>
      <c r="F54" s="130"/>
      <c r="G54" s="130"/>
      <c r="H54" s="128"/>
      <c r="I54" s="85"/>
    </row>
    <row r="55" spans="1:9" s="7" customFormat="1" ht="14.25" customHeight="1" thickBot="1" x14ac:dyDescent="0.3">
      <c r="A55" s="134"/>
      <c r="B55" s="73"/>
      <c r="C55" s="131"/>
      <c r="D55" s="78"/>
      <c r="E55" s="83"/>
      <c r="F55" s="131"/>
      <c r="G55" s="131"/>
      <c r="H55" s="126"/>
      <c r="I55" s="92"/>
    </row>
    <row r="56" spans="1:9" s="7" customFormat="1" x14ac:dyDescent="0.25">
      <c r="A56" s="132" t="s">
        <v>67</v>
      </c>
      <c r="B56" s="74" t="s">
        <v>68</v>
      </c>
      <c r="C56" s="129">
        <v>3</v>
      </c>
      <c r="D56" s="77">
        <v>4</v>
      </c>
      <c r="E56" s="105" t="s">
        <v>69</v>
      </c>
      <c r="F56" s="129">
        <v>50</v>
      </c>
      <c r="G56" s="129">
        <v>5</v>
      </c>
      <c r="H56" s="127">
        <f t="shared" ref="H56" si="4">SUM(3*600)*0.7</f>
        <v>1260</v>
      </c>
      <c r="I56" s="45"/>
    </row>
    <row r="57" spans="1:9" s="7" customFormat="1" x14ac:dyDescent="0.25">
      <c r="A57" s="133"/>
      <c r="B57" s="72" t="s">
        <v>70</v>
      </c>
      <c r="C57" s="130"/>
      <c r="D57" s="64">
        <v>4</v>
      </c>
      <c r="E57" s="62" t="s">
        <v>71</v>
      </c>
      <c r="F57" s="130"/>
      <c r="G57" s="130"/>
      <c r="H57" s="128"/>
      <c r="I57" s="56"/>
    </row>
    <row r="58" spans="1:9" s="7" customFormat="1" ht="15.75" thickBot="1" x14ac:dyDescent="0.3">
      <c r="A58" s="134"/>
      <c r="B58" s="73" t="s">
        <v>72</v>
      </c>
      <c r="C58" s="131"/>
      <c r="D58" s="78">
        <v>2</v>
      </c>
      <c r="E58" s="83" t="s">
        <v>73</v>
      </c>
      <c r="F58" s="131"/>
      <c r="G58" s="131"/>
      <c r="H58" s="126"/>
      <c r="I58" s="56"/>
    </row>
    <row r="59" spans="1:9" s="7" customFormat="1" x14ac:dyDescent="0.25">
      <c r="A59" s="132" t="s">
        <v>74</v>
      </c>
      <c r="B59" s="74" t="s">
        <v>75</v>
      </c>
      <c r="C59" s="129">
        <v>3</v>
      </c>
      <c r="D59" s="77">
        <v>2</v>
      </c>
      <c r="E59" s="105" t="s">
        <v>76</v>
      </c>
      <c r="F59" s="129">
        <v>45</v>
      </c>
      <c r="G59" s="129">
        <v>4</v>
      </c>
      <c r="H59" s="127">
        <f t="shared" ref="H59" si="5">SUM(3*600)*0.7</f>
        <v>1260</v>
      </c>
      <c r="I59" s="45"/>
    </row>
    <row r="60" spans="1:9" s="7" customFormat="1" x14ac:dyDescent="0.25">
      <c r="A60" s="133"/>
      <c r="B60" s="72" t="s">
        <v>77</v>
      </c>
      <c r="C60" s="130"/>
      <c r="D60" s="64">
        <v>2</v>
      </c>
      <c r="E60" s="62" t="s">
        <v>76</v>
      </c>
      <c r="F60" s="130"/>
      <c r="G60" s="130"/>
      <c r="H60" s="128"/>
      <c r="I60" s="46"/>
    </row>
    <row r="61" spans="1:9" s="7" customFormat="1" ht="15.75" thickBot="1" x14ac:dyDescent="0.3">
      <c r="A61" s="134"/>
      <c r="B61" s="73" t="s">
        <v>78</v>
      </c>
      <c r="C61" s="131"/>
      <c r="D61" s="78">
        <v>2</v>
      </c>
      <c r="E61" s="83" t="s">
        <v>79</v>
      </c>
      <c r="F61" s="131"/>
      <c r="G61" s="131"/>
      <c r="H61" s="126"/>
      <c r="I61" s="56"/>
    </row>
    <row r="62" spans="1:9" s="7" customFormat="1" x14ac:dyDescent="0.25">
      <c r="A62" s="132" t="s">
        <v>80</v>
      </c>
      <c r="B62" s="74" t="s">
        <v>81</v>
      </c>
      <c r="C62" s="129">
        <v>3</v>
      </c>
      <c r="D62" s="77"/>
      <c r="E62" s="105" t="s">
        <v>82</v>
      </c>
      <c r="F62" s="129">
        <v>70</v>
      </c>
      <c r="G62" s="129">
        <v>4</v>
      </c>
      <c r="H62" s="127">
        <f t="shared" ref="H62" si="6">SUM(3*600)*0.7</f>
        <v>1260</v>
      </c>
      <c r="I62" s="45"/>
    </row>
    <row r="63" spans="1:9" s="7" customFormat="1" x14ac:dyDescent="0.25">
      <c r="A63" s="133"/>
      <c r="B63" s="72" t="s">
        <v>83</v>
      </c>
      <c r="C63" s="130"/>
      <c r="D63" s="64"/>
      <c r="E63" s="62" t="s">
        <v>82</v>
      </c>
      <c r="F63" s="130"/>
      <c r="G63" s="130"/>
      <c r="H63" s="128"/>
      <c r="I63" s="46"/>
    </row>
    <row r="64" spans="1:9" s="7" customFormat="1" ht="15.75" thickBot="1" x14ac:dyDescent="0.3">
      <c r="A64" s="134"/>
      <c r="B64" s="73" t="s">
        <v>84</v>
      </c>
      <c r="C64" s="131"/>
      <c r="D64" s="78"/>
      <c r="E64" s="83" t="s">
        <v>82</v>
      </c>
      <c r="F64" s="131"/>
      <c r="G64" s="131"/>
      <c r="H64" s="126"/>
      <c r="I64" s="56"/>
    </row>
    <row r="65" spans="1:9" s="7" customFormat="1" x14ac:dyDescent="0.25">
      <c r="A65" s="132" t="s">
        <v>85</v>
      </c>
      <c r="B65" s="74" t="s">
        <v>86</v>
      </c>
      <c r="C65" s="129">
        <v>3</v>
      </c>
      <c r="D65" s="77">
        <v>2</v>
      </c>
      <c r="E65" s="107" t="s">
        <v>120</v>
      </c>
      <c r="F65" s="129">
        <v>50</v>
      </c>
      <c r="G65" s="129">
        <v>8</v>
      </c>
      <c r="H65" s="127">
        <f t="shared" ref="H65" si="7">SUM(3*600)*0.7</f>
        <v>1260</v>
      </c>
      <c r="I65" s="45"/>
    </row>
    <row r="66" spans="1:9" s="7" customFormat="1" x14ac:dyDescent="0.25">
      <c r="A66" s="133"/>
      <c r="B66" s="72" t="s">
        <v>87</v>
      </c>
      <c r="C66" s="130"/>
      <c r="D66" s="64">
        <v>2</v>
      </c>
      <c r="E66" s="62" t="s">
        <v>121</v>
      </c>
      <c r="F66" s="130"/>
      <c r="G66" s="130"/>
      <c r="H66" s="128"/>
      <c r="I66" s="46"/>
    </row>
    <row r="67" spans="1:9" s="7" customFormat="1" ht="15.75" thickBot="1" x14ac:dyDescent="0.3">
      <c r="A67" s="134"/>
      <c r="B67" s="73" t="s">
        <v>88</v>
      </c>
      <c r="C67" s="131"/>
      <c r="D67" s="78">
        <v>2</v>
      </c>
      <c r="E67" s="83" t="s">
        <v>122</v>
      </c>
      <c r="F67" s="131"/>
      <c r="G67" s="131"/>
      <c r="H67" s="126"/>
      <c r="I67" s="56"/>
    </row>
    <row r="68" spans="1:9" s="7" customFormat="1" x14ac:dyDescent="0.25">
      <c r="A68" s="132" t="s">
        <v>89</v>
      </c>
      <c r="B68" s="74" t="s">
        <v>90</v>
      </c>
      <c r="C68" s="129">
        <v>3</v>
      </c>
      <c r="D68" s="77">
        <v>2</v>
      </c>
      <c r="E68" s="105" t="s">
        <v>91</v>
      </c>
      <c r="F68" s="129">
        <v>20</v>
      </c>
      <c r="G68" s="129">
        <v>5</v>
      </c>
      <c r="H68" s="127">
        <f t="shared" ref="H68" si="8">SUM(3*600)*0.7</f>
        <v>1260</v>
      </c>
      <c r="I68" s="45"/>
    </row>
    <row r="69" spans="1:9" s="7" customFormat="1" x14ac:dyDescent="0.25">
      <c r="A69" s="133"/>
      <c r="B69" s="72" t="s">
        <v>92</v>
      </c>
      <c r="C69" s="130"/>
      <c r="D69" s="64">
        <v>2</v>
      </c>
      <c r="E69" s="62" t="s">
        <v>91</v>
      </c>
      <c r="F69" s="130"/>
      <c r="G69" s="130"/>
      <c r="H69" s="128"/>
      <c r="I69" s="46"/>
    </row>
    <row r="70" spans="1:9" s="7" customFormat="1" ht="15.75" thickBot="1" x14ac:dyDescent="0.3">
      <c r="A70" s="134"/>
      <c r="B70" s="73" t="s">
        <v>93</v>
      </c>
      <c r="C70" s="131"/>
      <c r="D70" s="78">
        <v>2</v>
      </c>
      <c r="E70" s="83" t="s">
        <v>91</v>
      </c>
      <c r="F70" s="131"/>
      <c r="G70" s="131"/>
      <c r="H70" s="126"/>
      <c r="I70" s="47"/>
    </row>
    <row r="71" spans="1:9" ht="15" customHeight="1" x14ac:dyDescent="0.25">
      <c r="A71" s="132" t="s">
        <v>94</v>
      </c>
      <c r="B71" s="74" t="s">
        <v>95</v>
      </c>
      <c r="C71" s="129">
        <v>3</v>
      </c>
      <c r="D71" s="77">
        <v>3</v>
      </c>
      <c r="E71" s="105" t="s">
        <v>96</v>
      </c>
      <c r="F71" s="129">
        <v>42</v>
      </c>
      <c r="G71" s="129">
        <v>6</v>
      </c>
      <c r="H71" s="127">
        <f t="shared" ref="H71" si="9">SUM(3*600)*0.7</f>
        <v>1260</v>
      </c>
      <c r="I71" s="57"/>
    </row>
    <row r="72" spans="1:9" ht="15" customHeight="1" x14ac:dyDescent="0.25">
      <c r="A72" s="133"/>
      <c r="B72" s="72" t="s">
        <v>97</v>
      </c>
      <c r="C72" s="130"/>
      <c r="D72" s="64">
        <v>3</v>
      </c>
      <c r="E72" s="62" t="s">
        <v>98</v>
      </c>
      <c r="F72" s="130"/>
      <c r="G72" s="130"/>
      <c r="H72" s="128"/>
      <c r="I72" s="46"/>
    </row>
    <row r="73" spans="1:9" ht="15" customHeight="1" thickBot="1" x14ac:dyDescent="0.3">
      <c r="A73" s="134"/>
      <c r="B73" s="73" t="s">
        <v>99</v>
      </c>
      <c r="C73" s="131"/>
      <c r="D73" s="78">
        <v>3</v>
      </c>
      <c r="E73" s="83" t="s">
        <v>157</v>
      </c>
      <c r="F73" s="131"/>
      <c r="G73" s="131"/>
      <c r="H73" s="126"/>
      <c r="I73" s="86"/>
    </row>
    <row r="74" spans="1:9" ht="15" customHeight="1" thickBot="1" x14ac:dyDescent="0.3">
      <c r="A74" s="132" t="s">
        <v>100</v>
      </c>
      <c r="B74" s="74" t="s">
        <v>101</v>
      </c>
      <c r="C74" s="129">
        <v>3</v>
      </c>
      <c r="D74" s="77">
        <v>2</v>
      </c>
      <c r="E74" s="106" t="s">
        <v>102</v>
      </c>
      <c r="F74" s="129">
        <v>50</v>
      </c>
      <c r="G74" s="129">
        <v>5</v>
      </c>
      <c r="H74" s="127">
        <f t="shared" ref="H74:H77" si="10">SUM(3*600)*0.7</f>
        <v>1260</v>
      </c>
      <c r="I74" s="90"/>
    </row>
    <row r="75" spans="1:9" ht="15" customHeight="1" thickBot="1" x14ac:dyDescent="0.3">
      <c r="A75" s="133"/>
      <c r="B75" s="72" t="s">
        <v>103</v>
      </c>
      <c r="C75" s="130"/>
      <c r="D75" s="64">
        <v>2</v>
      </c>
      <c r="E75" s="106" t="s">
        <v>104</v>
      </c>
      <c r="F75" s="130"/>
      <c r="G75" s="130"/>
      <c r="H75" s="128"/>
      <c r="I75" s="56"/>
    </row>
    <row r="76" spans="1:9" ht="15" customHeight="1" thickBot="1" x14ac:dyDescent="0.3">
      <c r="A76" s="134"/>
      <c r="B76" s="73" t="s">
        <v>105</v>
      </c>
      <c r="C76" s="131"/>
      <c r="D76" s="78">
        <v>2</v>
      </c>
      <c r="E76" s="106" t="s">
        <v>102</v>
      </c>
      <c r="F76" s="131"/>
      <c r="G76" s="131"/>
      <c r="H76" s="126"/>
      <c r="I76" s="47"/>
    </row>
    <row r="77" spans="1:9" ht="15" customHeight="1" thickBot="1" x14ac:dyDescent="0.3">
      <c r="A77" s="132" t="s">
        <v>106</v>
      </c>
      <c r="B77" s="74" t="s">
        <v>107</v>
      </c>
      <c r="C77" s="129">
        <v>3</v>
      </c>
      <c r="D77" s="77">
        <v>3</v>
      </c>
      <c r="E77" s="106" t="s">
        <v>91</v>
      </c>
      <c r="F77" s="129">
        <v>50</v>
      </c>
      <c r="G77" s="129">
        <v>6</v>
      </c>
      <c r="H77" s="127">
        <f t="shared" si="10"/>
        <v>1260</v>
      </c>
      <c r="I77" s="90"/>
    </row>
    <row r="78" spans="1:9" ht="15" customHeight="1" thickBot="1" x14ac:dyDescent="0.3">
      <c r="A78" s="133"/>
      <c r="B78" s="72" t="s">
        <v>108</v>
      </c>
      <c r="C78" s="130"/>
      <c r="D78" s="64">
        <v>3</v>
      </c>
      <c r="E78" s="106" t="s">
        <v>91</v>
      </c>
      <c r="F78" s="130"/>
      <c r="G78" s="130"/>
      <c r="H78" s="128"/>
      <c r="I78" s="85"/>
    </row>
    <row r="79" spans="1:9" ht="15" customHeight="1" thickBot="1" x14ac:dyDescent="0.3">
      <c r="A79" s="134"/>
      <c r="B79" s="73" t="s">
        <v>109</v>
      </c>
      <c r="C79" s="131"/>
      <c r="D79" s="78">
        <v>3</v>
      </c>
      <c r="E79" s="106" t="s">
        <v>91</v>
      </c>
      <c r="F79" s="131"/>
      <c r="G79" s="131"/>
      <c r="H79" s="126"/>
      <c r="I79" s="59"/>
    </row>
    <row r="80" spans="1:9" ht="15" customHeight="1" x14ac:dyDescent="0.25">
      <c r="A80" s="147" t="s">
        <v>110</v>
      </c>
      <c r="B80" s="110" t="s">
        <v>111</v>
      </c>
      <c r="C80" s="129">
        <v>2</v>
      </c>
      <c r="D80" s="108">
        <v>3</v>
      </c>
      <c r="E80" s="70" t="s">
        <v>112</v>
      </c>
      <c r="F80" s="148">
        <v>22</v>
      </c>
      <c r="G80" s="148">
        <v>4</v>
      </c>
      <c r="H80" s="127">
        <f>SUM(2*600)*0.7</f>
        <v>840</v>
      </c>
      <c r="I80" s="113"/>
    </row>
    <row r="81" spans="1:9" ht="15" customHeight="1" x14ac:dyDescent="0.25">
      <c r="A81" s="133"/>
      <c r="B81" s="118" t="s">
        <v>113</v>
      </c>
      <c r="C81" s="130"/>
      <c r="D81" s="64">
        <v>3</v>
      </c>
      <c r="E81" s="112" t="s">
        <v>114</v>
      </c>
      <c r="F81" s="149"/>
      <c r="G81" s="149"/>
      <c r="H81" s="128"/>
      <c r="I81" s="115"/>
    </row>
    <row r="82" spans="1:9" ht="15" customHeight="1" thickBot="1" x14ac:dyDescent="0.3">
      <c r="A82" s="134"/>
      <c r="B82" s="109"/>
      <c r="C82" s="131"/>
      <c r="D82" s="78"/>
      <c r="E82" s="83"/>
      <c r="F82" s="150"/>
      <c r="G82" s="150"/>
      <c r="H82" s="126"/>
      <c r="I82" s="114"/>
    </row>
    <row r="83" spans="1:9" ht="15" customHeight="1" thickBot="1" x14ac:dyDescent="0.3">
      <c r="A83" s="132" t="s">
        <v>115</v>
      </c>
      <c r="B83" s="74" t="s">
        <v>116</v>
      </c>
      <c r="C83" s="129">
        <v>3</v>
      </c>
      <c r="D83" s="77">
        <v>2</v>
      </c>
      <c r="E83" s="111" t="s">
        <v>117</v>
      </c>
      <c r="F83" s="129">
        <v>50</v>
      </c>
      <c r="G83" s="129">
        <v>5</v>
      </c>
      <c r="H83" s="127">
        <f t="shared" ref="H83" si="11">SUM(3*600)*0.7</f>
        <v>1260</v>
      </c>
      <c r="I83" s="59"/>
    </row>
    <row r="84" spans="1:9" ht="15" customHeight="1" thickBot="1" x14ac:dyDescent="0.3">
      <c r="A84" s="133"/>
      <c r="B84" s="72" t="s">
        <v>118</v>
      </c>
      <c r="C84" s="130"/>
      <c r="D84" s="64">
        <v>2</v>
      </c>
      <c r="E84" s="62" t="s">
        <v>117</v>
      </c>
      <c r="F84" s="130"/>
      <c r="G84" s="130"/>
      <c r="H84" s="128"/>
      <c r="I84" s="59"/>
    </row>
    <row r="85" spans="1:9" ht="15" customHeight="1" thickBot="1" x14ac:dyDescent="0.3">
      <c r="A85" s="134"/>
      <c r="B85" s="73" t="s">
        <v>119</v>
      </c>
      <c r="C85" s="131"/>
      <c r="D85" s="78">
        <v>2</v>
      </c>
      <c r="E85" s="83" t="s">
        <v>117</v>
      </c>
      <c r="F85" s="131"/>
      <c r="G85" s="131"/>
      <c r="H85" s="126"/>
      <c r="I85" s="59"/>
    </row>
    <row r="86" spans="1:9" ht="15" customHeight="1" x14ac:dyDescent="0.25">
      <c r="A86" s="132" t="s">
        <v>123</v>
      </c>
      <c r="B86" s="74" t="s">
        <v>124</v>
      </c>
      <c r="C86" s="129">
        <v>3</v>
      </c>
      <c r="D86" s="77">
        <v>2</v>
      </c>
      <c r="E86" s="111" t="s">
        <v>125</v>
      </c>
      <c r="F86" s="129">
        <v>75</v>
      </c>
      <c r="G86" s="129">
        <v>6</v>
      </c>
      <c r="H86" s="127">
        <f t="shared" ref="H86" si="12">SUM(3*600)*0.7</f>
        <v>1260</v>
      </c>
      <c r="I86" s="51"/>
    </row>
    <row r="87" spans="1:9" ht="15" customHeight="1" x14ac:dyDescent="0.25">
      <c r="A87" s="133"/>
      <c r="B87" s="72" t="s">
        <v>126</v>
      </c>
      <c r="C87" s="130"/>
      <c r="D87" s="64">
        <v>2</v>
      </c>
      <c r="E87" s="62" t="s">
        <v>125</v>
      </c>
      <c r="F87" s="130"/>
      <c r="G87" s="130"/>
      <c r="H87" s="128"/>
      <c r="I87" s="52"/>
    </row>
    <row r="88" spans="1:9" ht="15" customHeight="1" thickBot="1" x14ac:dyDescent="0.3">
      <c r="A88" s="134"/>
      <c r="B88" s="73" t="s">
        <v>127</v>
      </c>
      <c r="C88" s="131"/>
      <c r="D88" s="78">
        <v>2</v>
      </c>
      <c r="E88" s="83" t="s">
        <v>128</v>
      </c>
      <c r="F88" s="131"/>
      <c r="G88" s="131"/>
      <c r="H88" s="126"/>
      <c r="I88" s="53"/>
    </row>
    <row r="89" spans="1:9" ht="15" customHeight="1" x14ac:dyDescent="0.25">
      <c r="A89" s="151" t="s">
        <v>129</v>
      </c>
      <c r="B89" s="74" t="s">
        <v>130</v>
      </c>
      <c r="C89" s="129">
        <v>3</v>
      </c>
      <c r="D89" s="121">
        <v>3</v>
      </c>
      <c r="E89" s="82" t="s">
        <v>131</v>
      </c>
      <c r="F89" s="129">
        <v>30</v>
      </c>
      <c r="G89" s="129">
        <v>3</v>
      </c>
      <c r="H89" s="127">
        <f t="shared" ref="H89" si="13">SUM(3*600)*0.7</f>
        <v>1260</v>
      </c>
      <c r="I89" s="51"/>
    </row>
    <row r="90" spans="1:9" ht="15" customHeight="1" x14ac:dyDescent="0.25">
      <c r="A90" s="152"/>
      <c r="B90" s="72" t="s">
        <v>132</v>
      </c>
      <c r="C90" s="130"/>
      <c r="D90" s="122">
        <v>3</v>
      </c>
      <c r="E90" s="62" t="s">
        <v>131</v>
      </c>
      <c r="F90" s="130"/>
      <c r="G90" s="130"/>
      <c r="H90" s="128"/>
      <c r="I90" s="52"/>
    </row>
    <row r="91" spans="1:9" ht="15" customHeight="1" thickBot="1" x14ac:dyDescent="0.3">
      <c r="A91" s="153"/>
      <c r="B91" s="73" t="s">
        <v>133</v>
      </c>
      <c r="C91" s="131"/>
      <c r="D91" s="120">
        <v>3</v>
      </c>
      <c r="E91" s="117" t="s">
        <v>134</v>
      </c>
      <c r="F91" s="131"/>
      <c r="G91" s="131"/>
      <c r="H91" s="126"/>
      <c r="I91" s="53"/>
    </row>
    <row r="92" spans="1:9" ht="15" customHeight="1" x14ac:dyDescent="0.25">
      <c r="A92" s="132" t="s">
        <v>135</v>
      </c>
      <c r="B92" s="74" t="s">
        <v>136</v>
      </c>
      <c r="C92" s="129">
        <v>3</v>
      </c>
      <c r="D92" s="77">
        <v>4</v>
      </c>
      <c r="E92" s="116" t="s">
        <v>137</v>
      </c>
      <c r="F92" s="129">
        <v>35</v>
      </c>
      <c r="G92" s="129">
        <v>4</v>
      </c>
      <c r="H92" s="127">
        <f t="shared" ref="H92" si="14">SUM(3*600)*0.7</f>
        <v>1260</v>
      </c>
      <c r="I92" s="51"/>
    </row>
    <row r="93" spans="1:9" ht="15" customHeight="1" x14ac:dyDescent="0.25">
      <c r="A93" s="133"/>
      <c r="B93" s="72" t="s">
        <v>138</v>
      </c>
      <c r="C93" s="130"/>
      <c r="D93" s="64">
        <v>4</v>
      </c>
      <c r="E93" s="62" t="s">
        <v>139</v>
      </c>
      <c r="F93" s="130"/>
      <c r="G93" s="130"/>
      <c r="H93" s="128"/>
      <c r="I93" s="52"/>
    </row>
    <row r="94" spans="1:9" ht="15" customHeight="1" thickBot="1" x14ac:dyDescent="0.3">
      <c r="A94" s="134"/>
      <c r="B94" s="73" t="s">
        <v>140</v>
      </c>
      <c r="C94" s="131"/>
      <c r="D94" s="78">
        <v>2</v>
      </c>
      <c r="E94" s="83" t="s">
        <v>141</v>
      </c>
      <c r="F94" s="131"/>
      <c r="G94" s="131"/>
      <c r="H94" s="126"/>
      <c r="I94" s="53"/>
    </row>
    <row r="95" spans="1:9" ht="15" customHeight="1" x14ac:dyDescent="0.25">
      <c r="A95" s="147" t="s">
        <v>142</v>
      </c>
      <c r="B95" s="74" t="s">
        <v>143</v>
      </c>
      <c r="C95" s="129">
        <v>3</v>
      </c>
      <c r="D95" s="77">
        <v>2</v>
      </c>
      <c r="E95" s="119" t="s">
        <v>144</v>
      </c>
      <c r="F95" s="129">
        <v>40</v>
      </c>
      <c r="G95" s="129">
        <v>3</v>
      </c>
      <c r="H95" s="127">
        <f t="shared" ref="H95" si="15">SUM(3*600)*0.7</f>
        <v>1260</v>
      </c>
      <c r="I95" s="51"/>
    </row>
    <row r="96" spans="1:9" ht="15" customHeight="1" x14ac:dyDescent="0.25">
      <c r="A96" s="133"/>
      <c r="B96" s="72" t="s">
        <v>145</v>
      </c>
      <c r="C96" s="130"/>
      <c r="D96" s="64">
        <v>1</v>
      </c>
      <c r="E96" s="62" t="s">
        <v>146</v>
      </c>
      <c r="F96" s="130"/>
      <c r="G96" s="130"/>
      <c r="H96" s="128"/>
      <c r="I96" s="52"/>
    </row>
    <row r="97" spans="1:9" ht="15" customHeight="1" thickBot="1" x14ac:dyDescent="0.3">
      <c r="A97" s="134"/>
      <c r="B97" s="73" t="s">
        <v>147</v>
      </c>
      <c r="C97" s="131"/>
      <c r="D97" s="78">
        <v>3</v>
      </c>
      <c r="E97" s="83" t="s">
        <v>148</v>
      </c>
      <c r="F97" s="131"/>
      <c r="G97" s="131"/>
      <c r="H97" s="126"/>
      <c r="I97" s="53"/>
    </row>
    <row r="98" spans="1:9" ht="15" customHeight="1" x14ac:dyDescent="0.25">
      <c r="A98" s="132" t="s">
        <v>149</v>
      </c>
      <c r="B98" s="74" t="s">
        <v>150</v>
      </c>
      <c r="C98" s="129">
        <v>1</v>
      </c>
      <c r="D98" s="77">
        <v>2</v>
      </c>
      <c r="E98" s="119" t="s">
        <v>151</v>
      </c>
      <c r="F98" s="129">
        <v>10</v>
      </c>
      <c r="G98" s="129">
        <v>1</v>
      </c>
      <c r="H98" s="124">
        <v>420</v>
      </c>
      <c r="I98" s="51"/>
    </row>
    <row r="99" spans="1:9" ht="15" customHeight="1" x14ac:dyDescent="0.25">
      <c r="A99" s="133"/>
      <c r="B99" s="72"/>
      <c r="C99" s="130"/>
      <c r="D99" s="64"/>
      <c r="E99" s="62"/>
      <c r="F99" s="130"/>
      <c r="G99" s="130"/>
      <c r="H99" s="125"/>
      <c r="I99" s="52"/>
    </row>
    <row r="100" spans="1:9" ht="15" customHeight="1" thickBot="1" x14ac:dyDescent="0.3">
      <c r="A100" s="134"/>
      <c r="B100" s="73"/>
      <c r="C100" s="131"/>
      <c r="D100" s="78"/>
      <c r="E100" s="83"/>
      <c r="F100" s="131"/>
      <c r="G100" s="131"/>
      <c r="H100" s="126"/>
      <c r="I100" s="53"/>
    </row>
    <row r="101" spans="1:9" ht="15" customHeight="1" x14ac:dyDescent="0.25">
      <c r="A101" s="132" t="s">
        <v>152</v>
      </c>
      <c r="B101" s="74" t="s">
        <v>153</v>
      </c>
      <c r="C101" s="129">
        <v>2</v>
      </c>
      <c r="D101" s="77">
        <v>4</v>
      </c>
      <c r="E101" s="123" t="s">
        <v>154</v>
      </c>
      <c r="F101" s="129">
        <v>30</v>
      </c>
      <c r="G101" s="129">
        <v>4</v>
      </c>
      <c r="H101" s="127">
        <f>SUM(2*600)*0.7</f>
        <v>840</v>
      </c>
      <c r="I101" s="51"/>
    </row>
    <row r="102" spans="1:9" ht="15" customHeight="1" x14ac:dyDescent="0.25">
      <c r="A102" s="133"/>
      <c r="B102" s="72" t="s">
        <v>155</v>
      </c>
      <c r="C102" s="130"/>
      <c r="D102" s="64">
        <v>4</v>
      </c>
      <c r="E102" s="62" t="s">
        <v>156</v>
      </c>
      <c r="F102" s="130"/>
      <c r="G102" s="130"/>
      <c r="H102" s="128"/>
      <c r="I102" s="52"/>
    </row>
    <row r="103" spans="1:9" ht="15" customHeight="1" thickBot="1" x14ac:dyDescent="0.3">
      <c r="A103" s="134"/>
      <c r="B103" s="73"/>
      <c r="C103" s="131"/>
      <c r="D103" s="78"/>
      <c r="E103" s="83"/>
      <c r="F103" s="131"/>
      <c r="G103" s="131"/>
      <c r="H103" s="126"/>
      <c r="I103" s="53"/>
    </row>
    <row r="104" spans="1:9" ht="21" customHeight="1" thickBot="1" x14ac:dyDescent="0.3">
      <c r="A104" s="25" t="s">
        <v>159</v>
      </c>
      <c r="B104" s="36"/>
      <c r="C104" s="37">
        <f>SUM(C6:C103)</f>
        <v>70</v>
      </c>
      <c r="D104" s="37">
        <f>SUM(D6:D88)</f>
        <v>148</v>
      </c>
      <c r="E104" s="26"/>
      <c r="F104" s="37">
        <f>SUM(F6:F103)</f>
        <v>1022</v>
      </c>
      <c r="G104" s="37">
        <f t="shared" ref="G104:H104" si="16">SUM(G6:G103)</f>
        <v>112</v>
      </c>
      <c r="H104" s="37">
        <f t="shared" si="16"/>
        <v>29400</v>
      </c>
      <c r="I104" s="58"/>
    </row>
    <row r="105" spans="1:9" x14ac:dyDescent="0.25">
      <c r="A105" s="6"/>
      <c r="B105" s="7"/>
      <c r="C105" s="7"/>
      <c r="D105" s="9"/>
      <c r="E105" s="7"/>
      <c r="F105" s="8"/>
      <c r="G105" s="7"/>
      <c r="H105" s="7"/>
      <c r="I105" s="7"/>
    </row>
    <row r="106" spans="1:9" x14ac:dyDescent="0.25">
      <c r="A106" s="6"/>
      <c r="B106" s="7"/>
      <c r="C106" s="7"/>
      <c r="D106" s="9"/>
      <c r="E106" s="7"/>
      <c r="F106" s="7"/>
      <c r="G106" s="7"/>
      <c r="H106" s="7"/>
      <c r="I106" s="7"/>
    </row>
    <row r="107" spans="1:9" x14ac:dyDescent="0.25">
      <c r="A107" s="6"/>
      <c r="B107" s="7"/>
      <c r="C107" s="7"/>
      <c r="D107" s="9"/>
      <c r="E107" s="7"/>
      <c r="F107" s="7"/>
      <c r="G107" s="7"/>
      <c r="H107" s="7"/>
      <c r="I107" s="7"/>
    </row>
  </sheetData>
  <mergeCells count="134">
    <mergeCell ref="A95:A97"/>
    <mergeCell ref="C95:C97"/>
    <mergeCell ref="F95:F97"/>
    <mergeCell ref="G95:G97"/>
    <mergeCell ref="H95:H97"/>
    <mergeCell ref="H92:H94"/>
    <mergeCell ref="H89:H91"/>
    <mergeCell ref="H86:H88"/>
    <mergeCell ref="A98:A100"/>
    <mergeCell ref="C98:C100"/>
    <mergeCell ref="F98:F100"/>
    <mergeCell ref="G98:G100"/>
    <mergeCell ref="H98:H100"/>
    <mergeCell ref="A86:A88"/>
    <mergeCell ref="F86:F88"/>
    <mergeCell ref="G86:G88"/>
    <mergeCell ref="C86:C88"/>
    <mergeCell ref="A89:A91"/>
    <mergeCell ref="C89:C91"/>
    <mergeCell ref="F89:F91"/>
    <mergeCell ref="G89:G91"/>
    <mergeCell ref="A92:A94"/>
    <mergeCell ref="C92:C94"/>
    <mergeCell ref="F92:F94"/>
    <mergeCell ref="A80:A82"/>
    <mergeCell ref="C80:C82"/>
    <mergeCell ref="H80:H82"/>
    <mergeCell ref="A83:A85"/>
    <mergeCell ref="C83:C85"/>
    <mergeCell ref="F83:F85"/>
    <mergeCell ref="G83:G85"/>
    <mergeCell ref="H83:H85"/>
    <mergeCell ref="A74:A76"/>
    <mergeCell ref="H74:H76"/>
    <mergeCell ref="G74:G76"/>
    <mergeCell ref="F74:F76"/>
    <mergeCell ref="C74:C76"/>
    <mergeCell ref="A77:A79"/>
    <mergeCell ref="C77:C79"/>
    <mergeCell ref="F80:F82"/>
    <mergeCell ref="G80:G82"/>
    <mergeCell ref="A59:A61"/>
    <mergeCell ref="F59:F61"/>
    <mergeCell ref="F53:F55"/>
    <mergeCell ref="C56:C58"/>
    <mergeCell ref="C59:C61"/>
    <mergeCell ref="A68:A70"/>
    <mergeCell ref="C68:C70"/>
    <mergeCell ref="F68:F70"/>
    <mergeCell ref="A71:A73"/>
    <mergeCell ref="C71:C73"/>
    <mergeCell ref="F71:F73"/>
    <mergeCell ref="A1:I1"/>
    <mergeCell ref="H3:I3"/>
    <mergeCell ref="C9:C11"/>
    <mergeCell ref="C12:C21"/>
    <mergeCell ref="C6:C8"/>
    <mergeCell ref="F6:F8"/>
    <mergeCell ref="F12:F14"/>
    <mergeCell ref="G9:G11"/>
    <mergeCell ref="G12:G21"/>
    <mergeCell ref="A6:A8"/>
    <mergeCell ref="A12:A14"/>
    <mergeCell ref="G6:G8"/>
    <mergeCell ref="D3:G3"/>
    <mergeCell ref="F9:F11"/>
    <mergeCell ref="A36:A38"/>
    <mergeCell ref="C22:C24"/>
    <mergeCell ref="G22:G24"/>
    <mergeCell ref="C36:C38"/>
    <mergeCell ref="G68:G70"/>
    <mergeCell ref="H36:H38"/>
    <mergeCell ref="A22:A24"/>
    <mergeCell ref="H6:H8"/>
    <mergeCell ref="H12:H14"/>
    <mergeCell ref="C30:C35"/>
    <mergeCell ref="F30:F35"/>
    <mergeCell ref="F22:F24"/>
    <mergeCell ref="G30:G35"/>
    <mergeCell ref="H41:H43"/>
    <mergeCell ref="F36:F38"/>
    <mergeCell ref="G36:G38"/>
    <mergeCell ref="H44:H46"/>
    <mergeCell ref="A41:A43"/>
    <mergeCell ref="C47:C49"/>
    <mergeCell ref="G41:G43"/>
    <mergeCell ref="G44:G46"/>
    <mergeCell ref="F47:F49"/>
    <mergeCell ref="G47:G49"/>
    <mergeCell ref="C50:C52"/>
    <mergeCell ref="A44:A46"/>
    <mergeCell ref="A47:A49"/>
    <mergeCell ref="H47:H49"/>
    <mergeCell ref="H50:H52"/>
    <mergeCell ref="F50:F52"/>
    <mergeCell ref="A101:A103"/>
    <mergeCell ref="C101:C103"/>
    <mergeCell ref="F101:F103"/>
    <mergeCell ref="G101:G103"/>
    <mergeCell ref="H101:H103"/>
    <mergeCell ref="G92:G94"/>
    <mergeCell ref="F77:F79"/>
    <mergeCell ref="G77:G79"/>
    <mergeCell ref="F65:F67"/>
    <mergeCell ref="G65:G67"/>
    <mergeCell ref="A50:A52"/>
    <mergeCell ref="H68:H70"/>
    <mergeCell ref="H65:H67"/>
    <mergeCell ref="A62:A64"/>
    <mergeCell ref="A53:A55"/>
    <mergeCell ref="A56:A58"/>
    <mergeCell ref="A65:A67"/>
    <mergeCell ref="H53:H55"/>
    <mergeCell ref="H59:H61"/>
    <mergeCell ref="H22:H24"/>
    <mergeCell ref="H77:H79"/>
    <mergeCell ref="C41:C43"/>
    <mergeCell ref="C44:C46"/>
    <mergeCell ref="F44:F46"/>
    <mergeCell ref="F41:F43"/>
    <mergeCell ref="C53:C55"/>
    <mergeCell ref="F56:F58"/>
    <mergeCell ref="G56:G58"/>
    <mergeCell ref="G62:G64"/>
    <mergeCell ref="G59:G61"/>
    <mergeCell ref="G53:G55"/>
    <mergeCell ref="C62:C64"/>
    <mergeCell ref="F62:F64"/>
    <mergeCell ref="G50:G52"/>
    <mergeCell ref="H62:H64"/>
    <mergeCell ref="H56:H58"/>
    <mergeCell ref="C65:C67"/>
    <mergeCell ref="G71:G73"/>
    <mergeCell ref="H71:H7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3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IV 17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Vesna</dc:creator>
  <cp:keywords/>
  <dc:description/>
  <cp:lastModifiedBy>Ivan Lamot</cp:lastModifiedBy>
  <cp:revision/>
  <cp:lastPrinted>2017-12-27T06:17:14Z</cp:lastPrinted>
  <dcterms:created xsi:type="dcterms:W3CDTF">2015-03-10T16:27:33Z</dcterms:created>
  <dcterms:modified xsi:type="dcterms:W3CDTF">2018-01-03T07:54:53Z</dcterms:modified>
  <cp:category/>
  <cp:contentStatus/>
</cp:coreProperties>
</file>