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formatika\Za web\19.8.2021\"/>
    </mc:Choice>
  </mc:AlternateContent>
  <xr:revisionPtr revIDLastSave="0" documentId="13_ncr:1_{90599621-9743-40ED-8265-7E34650194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gistar ugovora - 2020" sheetId="11" r:id="rId1"/>
    <sheet name="Registar ugovora - 2019" sheetId="10" r:id="rId2"/>
    <sheet name="Registar ugovora - 2018" sheetId="9" r:id="rId3"/>
    <sheet name="Registar ugovora - 2017" sheetId="8" r:id="rId4"/>
    <sheet name="Registar ugovora - 2016" sheetId="7" r:id="rId5"/>
    <sheet name="Registar ugovora - 2015" sheetId="5" r:id="rId6"/>
    <sheet name="Registar ugovora - 2014" sheetId="3" r:id="rId7"/>
    <sheet name="Registar ugovora - 2013" sheetId="2" r:id="rId8"/>
  </sheets>
  <definedNames>
    <definedName name="_xlnm._FilterDatabase" localSheetId="0" hidden="1">'Registar ugovora - 2020'!$A$5:$I$484</definedName>
    <definedName name="_Hlk481138523" localSheetId="0">'Registar ugovora - 2020'!$B$487</definedName>
    <definedName name="Elektra" localSheetId="2">'Registar ugovora - 2018'!#REF!</definedName>
    <definedName name="Elektra" localSheetId="1">'Registar ugovora - 2019'!#REF!</definedName>
    <definedName name="Elektra">'Registar ugovora - 2017'!$B$40</definedName>
    <definedName name="HEP" localSheetId="2">'Registar ugovora - 2018'!#REF!</definedName>
    <definedName name="HEP" localSheetId="1">'Registar ugovora - 2019'!#REF!</definedName>
    <definedName name="HEP">'Registar ugovora - 2017'!$B$40</definedName>
    <definedName name="_xlnm.Print_Area" localSheetId="7">'Registar ugovora - 2013'!$A$1:$J$516</definedName>
    <definedName name="_xlnm.Print_Area" localSheetId="1">'Registar ugovora - 2019'!$A:$H</definedName>
    <definedName name="SPI" localSheetId="2">'Registar ugovora - 2018'!$E$14</definedName>
    <definedName name="SPI" localSheetId="1">'Registar ugovora - 2019'!#REF!</definedName>
    <definedName name="SPI">'Registar ugovora - 2017'!$E$13</definedName>
  </definedNames>
  <calcPr calcId="191029"/>
</workbook>
</file>

<file path=xl/calcChain.xml><?xml version="1.0" encoding="utf-8"?>
<calcChain xmlns="http://schemas.openxmlformats.org/spreadsheetml/2006/main">
  <c r="D505" i="2" l="1"/>
  <c r="D442" i="2"/>
  <c r="E442" i="2" s="1"/>
  <c r="D361" i="2"/>
  <c r="D469" i="2"/>
  <c r="D470" i="2"/>
  <c r="D367" i="2"/>
  <c r="D405" i="2"/>
  <c r="D406" i="2"/>
  <c r="D407" i="2"/>
  <c r="D408" i="2"/>
  <c r="D409" i="2"/>
  <c r="D410" i="2"/>
  <c r="D401" i="2"/>
  <c r="D402" i="2"/>
  <c r="D403" i="2"/>
  <c r="D395" i="2"/>
  <c r="D396" i="2"/>
  <c r="D397" i="2"/>
  <c r="D398" i="2"/>
  <c r="D387" i="2"/>
  <c r="D388" i="2"/>
  <c r="D389" i="2"/>
  <c r="D390" i="2"/>
  <c r="D391" i="2"/>
  <c r="D377" i="2"/>
  <c r="D378" i="2"/>
  <c r="D379" i="2"/>
  <c r="D380" i="2"/>
  <c r="D381" i="2"/>
  <c r="D382" i="2"/>
  <c r="D369" i="2"/>
  <c r="D370" i="2"/>
  <c r="D371" i="2"/>
  <c r="D372" i="2"/>
  <c r="D373" i="2"/>
  <c r="D374" i="2"/>
  <c r="D375" i="2"/>
  <c r="D376" i="2"/>
  <c r="E336" i="2"/>
  <c r="D336" i="2" s="1"/>
  <c r="E199" i="2"/>
  <c r="D199" i="2" s="1"/>
  <c r="E198" i="2"/>
  <c r="D198" i="2" s="1"/>
  <c r="D121" i="2"/>
  <c r="D116" i="2"/>
  <c r="D117" i="2"/>
  <c r="D118" i="2"/>
  <c r="D98" i="2"/>
  <c r="D99" i="2"/>
  <c r="D92" i="2"/>
  <c r="D93" i="2"/>
  <c r="D94" i="2"/>
  <c r="D95" i="2"/>
  <c r="D87" i="2"/>
  <c r="D88" i="2"/>
  <c r="D64" i="2"/>
  <c r="D65" i="2"/>
  <c r="D66" i="2"/>
  <c r="D67" i="2"/>
  <c r="D59" i="2"/>
  <c r="D60" i="2"/>
  <c r="D61" i="2"/>
  <c r="D62" i="2"/>
  <c r="D48" i="2"/>
  <c r="D49" i="2"/>
  <c r="D50" i="2"/>
  <c r="D51" i="2"/>
  <c r="D55" i="2"/>
  <c r="E10" i="2"/>
  <c r="D10" i="2" s="1"/>
  <c r="D6" i="2"/>
  <c r="E514" i="2"/>
  <c r="D514" i="2" s="1"/>
  <c r="E512" i="2"/>
  <c r="D512" i="2" s="1"/>
  <c r="E471" i="2"/>
  <c r="D471" i="2" s="1"/>
  <c r="E443" i="2"/>
  <c r="D443" i="2" s="1"/>
  <c r="E423" i="2"/>
  <c r="D423" i="2" s="1"/>
  <c r="E421" i="2"/>
  <c r="D421" i="2" s="1"/>
  <c r="E420" i="2"/>
  <c r="D420" i="2" s="1"/>
  <c r="E415" i="2"/>
  <c r="D415" i="2" s="1"/>
  <c r="E414" i="2"/>
  <c r="D414" i="2" s="1"/>
  <c r="E413" i="2"/>
  <c r="D413" i="2" s="1"/>
  <c r="E404" i="2"/>
  <c r="D404" i="2" s="1"/>
  <c r="E400" i="2"/>
  <c r="D400" i="2" s="1"/>
  <c r="E399" i="2"/>
  <c r="D399" i="2" s="1"/>
  <c r="E394" i="2"/>
  <c r="D394" i="2" s="1"/>
  <c r="E393" i="2"/>
  <c r="D393" i="2" s="1"/>
  <c r="E392" i="2"/>
  <c r="D392" i="2" s="1"/>
  <c r="E385" i="2"/>
  <c r="D385" i="2" s="1"/>
  <c r="E359" i="2"/>
  <c r="D359" i="2" s="1"/>
  <c r="E338" i="2"/>
  <c r="D338" i="2" s="1"/>
  <c r="E297" i="2"/>
  <c r="D297" i="2" s="1"/>
  <c r="E296" i="2"/>
  <c r="D296" i="2" s="1"/>
  <c r="E295" i="2"/>
  <c r="D295" i="2" s="1"/>
  <c r="E201" i="2"/>
  <c r="E188" i="2"/>
  <c r="D188" i="2" s="1"/>
  <c r="E187" i="2"/>
  <c r="D187" i="2" s="1"/>
  <c r="E186" i="2"/>
  <c r="D186" i="2" s="1"/>
  <c r="E185" i="2"/>
  <c r="D185" i="2" s="1"/>
  <c r="E184" i="2"/>
  <c r="D184" i="2" s="1"/>
  <c r="E183" i="2"/>
  <c r="D183" i="2" s="1"/>
  <c r="E182" i="2"/>
  <c r="D182" i="2" s="1"/>
  <c r="E181" i="2"/>
  <c r="D181" i="2" s="1"/>
  <c r="E180" i="2"/>
  <c r="D180" i="2" s="1"/>
  <c r="E179" i="2"/>
  <c r="D179" i="2" s="1"/>
  <c r="E178" i="2"/>
  <c r="D178" i="2" s="1"/>
  <c r="E177" i="2"/>
  <c r="D177" i="2" s="1"/>
  <c r="E176" i="2"/>
  <c r="D176" i="2" s="1"/>
  <c r="E169" i="2"/>
  <c r="D169" i="2" s="1"/>
  <c r="E175" i="2"/>
  <c r="D175" i="2" s="1"/>
  <c r="E174" i="2"/>
  <c r="D174" i="2" s="1"/>
  <c r="E173" i="2"/>
  <c r="D173" i="2" s="1"/>
  <c r="E172" i="2"/>
  <c r="D172" i="2" s="1"/>
  <c r="E171" i="2"/>
  <c r="D171" i="2" s="1"/>
  <c r="E170" i="2"/>
  <c r="D170" i="2" s="1"/>
  <c r="E168" i="2"/>
  <c r="D168" i="2" s="1"/>
  <c r="E167" i="2"/>
  <c r="D167" i="2" s="1"/>
  <c r="E166" i="2"/>
  <c r="D166" i="2" s="1"/>
  <c r="E165" i="2"/>
  <c r="D165" i="2" s="1"/>
  <c r="E164" i="2"/>
  <c r="D164" i="2" s="1"/>
  <c r="E163" i="2"/>
  <c r="D163" i="2" s="1"/>
  <c r="E162" i="2"/>
  <c r="D162" i="2" s="1"/>
  <c r="E161" i="2"/>
  <c r="D161" i="2" s="1"/>
  <c r="E160" i="2"/>
  <c r="D160" i="2" s="1"/>
  <c r="E159" i="2"/>
  <c r="D159" i="2" s="1"/>
  <c r="E158" i="2"/>
  <c r="D158" i="2" s="1"/>
  <c r="E157" i="2"/>
  <c r="D157" i="2" s="1"/>
  <c r="E156" i="2"/>
  <c r="D156" i="2" s="1"/>
  <c r="E155" i="2"/>
  <c r="D155" i="2" s="1"/>
  <c r="E154" i="2"/>
  <c r="D154" i="2" s="1"/>
  <c r="E153" i="2"/>
  <c r="D153" i="2" s="1"/>
  <c r="E152" i="2"/>
  <c r="D152" i="2" s="1"/>
  <c r="E151" i="2"/>
  <c r="D151" i="2" s="1"/>
  <c r="E150" i="2"/>
  <c r="D150" i="2" s="1"/>
  <c r="E149" i="2"/>
  <c r="D149" i="2" s="1"/>
  <c r="E148" i="2"/>
  <c r="D148" i="2" s="1"/>
  <c r="E147" i="2"/>
  <c r="D147" i="2" s="1"/>
  <c r="E146" i="2"/>
  <c r="D146" i="2" s="1"/>
  <c r="E145" i="2"/>
  <c r="D145" i="2" s="1"/>
  <c r="E144" i="2"/>
  <c r="D144" i="2" s="1"/>
  <c r="E143" i="2"/>
  <c r="D143" i="2" s="1"/>
  <c r="E142" i="2"/>
  <c r="D142" i="2" s="1"/>
  <c r="E141" i="2"/>
  <c r="D141" i="2" s="1"/>
  <c r="E140" i="2"/>
  <c r="D140" i="2" s="1"/>
  <c r="E139" i="2"/>
  <c r="D139" i="2" s="1"/>
  <c r="E138" i="2"/>
  <c r="D138" i="2" s="1"/>
  <c r="E137" i="2"/>
  <c r="D137" i="2" s="1"/>
  <c r="E136" i="2"/>
  <c r="D136" i="2" s="1"/>
  <c r="E135" i="2"/>
  <c r="D135" i="2" s="1"/>
  <c r="E134" i="2"/>
  <c r="D134" i="2" s="1"/>
  <c r="E133" i="2"/>
  <c r="D133" i="2" s="1"/>
  <c r="E132" i="2"/>
  <c r="D132" i="2" s="1"/>
  <c r="E131" i="2"/>
  <c r="D131" i="2" s="1"/>
  <c r="E130" i="2"/>
  <c r="D130" i="2" s="1"/>
  <c r="E129" i="2"/>
  <c r="D129" i="2" s="1"/>
  <c r="E128" i="2"/>
  <c r="D128" i="2" s="1"/>
  <c r="E127" i="2"/>
  <c r="D127" i="2" s="1"/>
  <c r="E126" i="2"/>
  <c r="D126" i="2" s="1"/>
  <c r="E125" i="2"/>
  <c r="D125" i="2" s="1"/>
  <c r="E115" i="2"/>
  <c r="D115" i="2" s="1"/>
  <c r="E108" i="2"/>
  <c r="E96" i="2"/>
  <c r="D96" i="2" s="1"/>
  <c r="E68" i="2"/>
  <c r="D68" i="2" s="1"/>
  <c r="D29" i="2"/>
  <c r="E23" i="2"/>
  <c r="D23" i="2" s="1"/>
  <c r="E22" i="2"/>
  <c r="D22" i="2" s="1"/>
  <c r="D19" i="2"/>
  <c r="E21" i="2"/>
  <c r="D21" i="2" s="1"/>
  <c r="E20" i="2"/>
  <c r="D20" i="2" s="1"/>
  <c r="E14" i="2"/>
  <c r="D14" i="2" s="1"/>
  <c r="E13" i="2"/>
  <c r="D13" i="2" s="1"/>
  <c r="E12" i="2"/>
  <c r="D12" i="2" s="1"/>
  <c r="E11" i="2"/>
  <c r="D11" i="2" s="1"/>
  <c r="D15" i="2"/>
  <c r="D16" i="2"/>
  <c r="D24" i="2"/>
  <c r="D25" i="2"/>
  <c r="D26" i="2"/>
  <c r="D27" i="2"/>
  <c r="D28" i="2"/>
  <c r="D30" i="2"/>
  <c r="D32" i="2"/>
  <c r="D39" i="2"/>
  <c r="D40" i="2"/>
  <c r="D41" i="2"/>
  <c r="D42" i="2"/>
  <c r="D43" i="2"/>
  <c r="D46" i="2"/>
  <c r="D52" i="2"/>
  <c r="D53" i="2"/>
  <c r="D54" i="2"/>
  <c r="D57" i="2"/>
  <c r="D58" i="2"/>
  <c r="D69" i="2"/>
  <c r="D72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90" i="2"/>
  <c r="D91" i="2"/>
  <c r="D97" i="2"/>
  <c r="D100" i="2"/>
  <c r="D101" i="2"/>
  <c r="D102" i="2"/>
  <c r="D103" i="2"/>
  <c r="D104" i="2"/>
  <c r="D105" i="2"/>
  <c r="D106" i="2"/>
  <c r="D107" i="2"/>
  <c r="D109" i="2"/>
  <c r="D110" i="2"/>
  <c r="D111" i="2"/>
  <c r="D112" i="2"/>
  <c r="D113" i="2"/>
  <c r="D114" i="2"/>
  <c r="D122" i="2"/>
  <c r="D123" i="2"/>
  <c r="D124" i="2"/>
  <c r="D189" i="2"/>
  <c r="D190" i="2"/>
  <c r="D191" i="2"/>
  <c r="D192" i="2"/>
  <c r="D193" i="2"/>
  <c r="D194" i="2"/>
  <c r="D195" i="2"/>
  <c r="D196" i="2"/>
  <c r="D197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7" i="2"/>
  <c r="D339" i="2"/>
  <c r="D340" i="2"/>
  <c r="D341" i="2"/>
  <c r="D342" i="2"/>
  <c r="D343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60" i="2"/>
  <c r="D362" i="2"/>
  <c r="D363" i="2"/>
  <c r="D364" i="2"/>
  <c r="D365" i="2"/>
  <c r="D366" i="2"/>
  <c r="D368" i="2"/>
  <c r="D386" i="2"/>
  <c r="D411" i="2"/>
  <c r="D416" i="2"/>
  <c r="D418" i="2"/>
  <c r="D419" i="2"/>
  <c r="D422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9" i="2"/>
  <c r="D441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6" i="2"/>
  <c r="D507" i="2"/>
  <c r="D508" i="2"/>
  <c r="D509" i="2"/>
  <c r="D510" i="2"/>
  <c r="D511" i="2"/>
  <c r="D504" i="2"/>
  <c r="E8" i="2"/>
  <c r="D8" i="2" s="1"/>
  <c r="E9" i="2"/>
  <c r="D9" i="2" s="1"/>
  <c r="E7" i="2"/>
  <c r="D7" i="2" s="1"/>
</calcChain>
</file>

<file path=xl/sharedStrings.xml><?xml version="1.0" encoding="utf-8"?>
<sst xmlns="http://schemas.openxmlformats.org/spreadsheetml/2006/main" count="30300" uniqueCount="13060">
  <si>
    <t>-</t>
  </si>
  <si>
    <t>Dalia Skozrit</t>
  </si>
  <si>
    <t>Barbara Koret</t>
  </si>
  <si>
    <t>Valentino Lisek</t>
  </si>
  <si>
    <t>Silvija Svrtan</t>
  </si>
  <si>
    <t>Regionalna energetska agencija sjeverozapadne Hrvatske</t>
  </si>
  <si>
    <t>Poljoprivredna zadruga "Puran zagorskih brega"</t>
  </si>
  <si>
    <t>Grad Zabok</t>
  </si>
  <si>
    <t>Auto Centar Stop d.o.o.</t>
  </si>
  <si>
    <t>Grad Klanjec</t>
  </si>
  <si>
    <t>Grad Pregrada</t>
  </si>
  <si>
    <t>Krakom d.o.o</t>
  </si>
  <si>
    <t>10 godina</t>
  </si>
  <si>
    <t>Tisak DA-DA d.o.o.</t>
  </si>
  <si>
    <t>Autoprijevoz "Croline"</t>
  </si>
  <si>
    <t>Jurica Grzelja</t>
  </si>
  <si>
    <t>Filip Kontak</t>
  </si>
  <si>
    <t>Matija Lukina</t>
  </si>
  <si>
    <t>Vrelej d.o.o.</t>
  </si>
  <si>
    <t>Stubaki-prijevoz d.o.o</t>
  </si>
  <si>
    <t>Deni Babok</t>
  </si>
  <si>
    <t>Ankica Pernjek</t>
  </si>
  <si>
    <t>Libusoft Cicom d.o.o.</t>
  </si>
  <si>
    <t>Udruga mladih "Feniks"</t>
  </si>
  <si>
    <t>Studio Nezavisne Produkcije</t>
  </si>
  <si>
    <t>Udruga invalida Donja Stubica</t>
  </si>
  <si>
    <t>Domi - prijevoz</t>
  </si>
  <si>
    <t>Udruga invalida Zlatar</t>
  </si>
  <si>
    <t>Udruga Mraz</t>
  </si>
  <si>
    <t>Etno udruga "Zipka" Kumrovec</t>
  </si>
  <si>
    <t>Udruga za promociju zagorske kulture Loborfest</t>
  </si>
  <si>
    <t>Hrvatski savez za esperanto</t>
  </si>
  <si>
    <t>Ugovor o poslovnoj suradnji - Alfa d.d.</t>
  </si>
  <si>
    <t>Alfa d.d.</t>
  </si>
  <si>
    <t>Udruga ratnih veterana "Hrvatski domobran", Ogranak Zlatar</t>
  </si>
  <si>
    <t>Skupina krapinskih alternativaca</t>
  </si>
  <si>
    <t>Grad Donja Stubica</t>
  </si>
  <si>
    <t>Grad Oroslavje</t>
  </si>
  <si>
    <t>Grad Krapina</t>
  </si>
  <si>
    <t>Udruga vinogradara Marija Bistrica</t>
  </si>
  <si>
    <t>Zagorska razvojna agencija d.o.o.</t>
  </si>
  <si>
    <t>Darko - Tours d.o.o.</t>
  </si>
  <si>
    <t>Torta prijevoz</t>
  </si>
  <si>
    <t>Kristijan Posavec</t>
  </si>
  <si>
    <t>Nigra Zlatar</t>
  </si>
  <si>
    <t>BO-NI promet d.o.o.</t>
  </si>
  <si>
    <t>Zagorka d.o.o.</t>
  </si>
  <si>
    <t>Herc Tours d.o.o.</t>
  </si>
  <si>
    <t>OPG Nikola Grozaj</t>
  </si>
  <si>
    <t>31.06.2013</t>
  </si>
  <si>
    <t>1 godina</t>
  </si>
  <si>
    <t>Milivoj Cigula</t>
  </si>
  <si>
    <t>Mini mljekara Veronika d.o.o.</t>
  </si>
  <si>
    <t>Aking d.o.o.</t>
  </si>
  <si>
    <t>10.12.2013.</t>
  </si>
  <si>
    <t>OPG Marko Kos</t>
  </si>
  <si>
    <t>Bodren d.o.o.</t>
  </si>
  <si>
    <t>OPG Robert Zdolc</t>
  </si>
  <si>
    <t>OPG Mladen Micek</t>
  </si>
  <si>
    <t>31.12.2013.</t>
  </si>
  <si>
    <t>5 godina</t>
  </si>
  <si>
    <t>30.06.2013.</t>
  </si>
  <si>
    <t>31.07.2013.</t>
  </si>
  <si>
    <t>30.04.2013.</t>
  </si>
  <si>
    <t>Centar za socijalnu skrb Krapina</t>
  </si>
  <si>
    <t>Ljubica Jurina, dr. med.</t>
  </si>
  <si>
    <t>13.060,68 eura</t>
  </si>
  <si>
    <t>30.6.2013.</t>
  </si>
  <si>
    <t>Ugovor o servisiranju automatskih vrata - Dorma Croatia d.o.o.</t>
  </si>
  <si>
    <t>Dorma Croatia d.o.o.</t>
  </si>
  <si>
    <t>Ugovor o sufinanciranju rada Zagorske razvojne agencije d.o.o. - Zagorska razvojna agencija d.o.o.</t>
  </si>
  <si>
    <t>Grad Zabok i Krapinsko-zagorski aerodrom d.o.o.</t>
  </si>
  <si>
    <t>31.12.2012.</t>
  </si>
  <si>
    <t>194.00,00</t>
  </si>
  <si>
    <t>Ugovor o sufinanciranju rada Ureda hrvatskih regija u Bruxellesu - Zagorska razvojna agencija d.o.o.</t>
  </si>
  <si>
    <t>Ugovor o nabavi tonera i tinti - CopiaForum d.o.o.</t>
  </si>
  <si>
    <t>CopiaForum d.o.o.</t>
  </si>
  <si>
    <t>Poljoprivredno gospodarstvo "Trs", vl. Sever Zvonko</t>
  </si>
  <si>
    <t>Vu plavem trnacu d.o.o.</t>
  </si>
  <si>
    <t>Poljoprivredna zadruga Radoboj</t>
  </si>
  <si>
    <t>OPG Ankica Vinceljak</t>
  </si>
  <si>
    <t>OPG Petar Jadek</t>
  </si>
  <si>
    <t>prema cjeniku</t>
  </si>
  <si>
    <t>Ugovor o donaciji Klubu za ekspedicionizam i kulturu - Klub za ekspedicionizam i kulturu (KEK)</t>
  </si>
  <si>
    <t>Klub za ekspedicionizam i kulturu (KEK)</t>
  </si>
  <si>
    <t>1/3 km x 10% benzina</t>
  </si>
  <si>
    <t>23.12.2013.</t>
  </si>
  <si>
    <t>Ugovor o sufinanciranju programa rada u 2013.g. - "Kajkavijana"</t>
  </si>
  <si>
    <t>15.12.2013.</t>
  </si>
  <si>
    <t>1000,00 jednokratno</t>
  </si>
  <si>
    <t>2.400,00 jednokratno</t>
  </si>
  <si>
    <t>1.200,00 jednokratno</t>
  </si>
  <si>
    <t>Ugovor o poslovnoj suradnji - Radio Stubica d.o.o.</t>
  </si>
  <si>
    <t>Radio Stubica d.o.o.</t>
  </si>
  <si>
    <t>1.300,00 kn jednokratno</t>
  </si>
  <si>
    <t>Ugovor o financiranju rada Poljoprivredne zadruge "Puran zagorskih brega" u 2013. godini</t>
  </si>
  <si>
    <t>Dodatak Ugovoru o obavljanju usluge prijevoza umrlih osoba - Krakom d.o.o</t>
  </si>
  <si>
    <t>Muzeji hrvatskog zagorja</t>
  </si>
  <si>
    <t>Kristina Koren</t>
  </si>
  <si>
    <t>Monika Bajcer</t>
  </si>
  <si>
    <t>Lorena Rukav</t>
  </si>
  <si>
    <t>Ana Perak</t>
  </si>
  <si>
    <t>Valentina Cerovec</t>
  </si>
  <si>
    <t>Kristina Komin</t>
  </si>
  <si>
    <t>Maja Horvat</t>
  </si>
  <si>
    <t>Patricija Slukan</t>
  </si>
  <si>
    <t>Demian Kokan</t>
  </si>
  <si>
    <t>31.06.2016</t>
  </si>
  <si>
    <t>31.06.2017</t>
  </si>
  <si>
    <t>31.06.2014</t>
  </si>
  <si>
    <t>Lana Pepelko</t>
  </si>
  <si>
    <t>Marija Hren</t>
  </si>
  <si>
    <t>Mateja Hren</t>
  </si>
  <si>
    <t>Marko Paradi</t>
  </si>
  <si>
    <t>31.6.2016</t>
  </si>
  <si>
    <t>31.06.2015</t>
  </si>
  <si>
    <t>Dominik Sente</t>
  </si>
  <si>
    <t>Petar Kolenko</t>
  </si>
  <si>
    <t>Bernard Kosovec</t>
  </si>
  <si>
    <t>Stjepan Horvat</t>
  </si>
  <si>
    <t>Monika Leskovar</t>
  </si>
  <si>
    <t>Hrvoje Grden</t>
  </si>
  <si>
    <t>Trpimir Stjepan Zajec</t>
  </si>
  <si>
    <t>Luka Valec</t>
  </si>
  <si>
    <t>Josipa Mihelja</t>
  </si>
  <si>
    <t>Lucija Horvat</t>
  </si>
  <si>
    <t>Valentina Pikec</t>
  </si>
  <si>
    <t>Kristijan Jurgec</t>
  </si>
  <si>
    <t>Branimir Severin</t>
  </si>
  <si>
    <t>Nikola Premor</t>
  </si>
  <si>
    <t>Maja Pelesk</t>
  </si>
  <si>
    <t>Valentina Kosec</t>
  </si>
  <si>
    <t>Ida Hitrec</t>
  </si>
  <si>
    <t>Petra Hudika</t>
  </si>
  <si>
    <t>Lorena Videk</t>
  </si>
  <si>
    <t>Kristina Hrestak</t>
  </si>
  <si>
    <t>Tomislav Goluban</t>
  </si>
  <si>
    <t>4 mjeseca</t>
  </si>
  <si>
    <t>6 mjeseci</t>
  </si>
  <si>
    <t>Nezavizna Televizija d.o.o.</t>
  </si>
  <si>
    <t>EL-SET d.o.o.</t>
  </si>
  <si>
    <t>ZMH Horvat d.o.o.</t>
  </si>
  <si>
    <t>Ugovor o poslovnoj suradnji - Radio Kaj d.o.o.</t>
  </si>
  <si>
    <t>Radio Kaj d.o.o.</t>
  </si>
  <si>
    <t>Ugovor o financijskoj potpori programu/projektu udruge u 2013. godini - Udruga invalida Donja Stubica</t>
  </si>
  <si>
    <t>Ugovor o financijskoj potpori programu/projektu udruge u 2013. godini - Udruga mladih "Feniks"</t>
  </si>
  <si>
    <t>Ugovor o financijskoj potpori programu / projektu udruge u 2013. godini - Udruga mladih "Marija Bistrica"</t>
  </si>
  <si>
    <t>Udruga mladih "Marija Bistrica"</t>
  </si>
  <si>
    <t>Ugovor o financijskoj potpori programu / projektu udruge u 2013. godini - Udruga invalida Zlatar</t>
  </si>
  <si>
    <t>Ugovor o financijskoj potpori programu/projektu udruge u 2013. godini - Studio Nezavisne Produkcije</t>
  </si>
  <si>
    <t>Ugovor o financijskoj potpori programu / projektu udruge u 2013. godini - Oroslavski vez</t>
  </si>
  <si>
    <t>Oroslavski vez</t>
  </si>
  <si>
    <t>31.12. 2013.</t>
  </si>
  <si>
    <t>Ugovor o financijskoj potpori programu/projektu udruge u 2013. godini - Udruga ratnih veterana Hrvatske "Hrvatski domobran", Ogranak Zabok</t>
  </si>
  <si>
    <t>Ugovor o financijskoj potpori programu/projektu udruge u 2013. godini - Udruga veterana specijalne policije Domovinskog rata "Barun"</t>
  </si>
  <si>
    <t>Udruga veterana specijalne policije Domovinskog rata "Barun"</t>
  </si>
  <si>
    <t>Ugovor o financijskoj potpori programu / projektu udruge u 2013. godini - Udruga za promociju zagorske kulture Loborfest</t>
  </si>
  <si>
    <t>Ugovor o financijskoj potpori programu/projektu udruge u 2013. godini - Etno udruga "Zipka"</t>
  </si>
  <si>
    <t>Ugovor o financijskoj potpori programu / projektu udruge u 2013. godini - Zagorska liga protiv raka</t>
  </si>
  <si>
    <t>Zagorska liga protiv raka</t>
  </si>
  <si>
    <t>Ugovor o financijsko potpori programu/projektu udruge u 2013. godini - Skupina krapinskih alternativaca</t>
  </si>
  <si>
    <t>Ugovor o financijskoj potpori programu/projektu udruge u 2013. godini - "Stub - klub" - Klub mladih Donja Stubica</t>
  </si>
  <si>
    <t>01.12.2013.</t>
  </si>
  <si>
    <t>Ugovor o financijskoj potpori programu / projektu udruge u 2013. godini - Udruga za poticanje kreativnosti i edukaciju djece i mladih "Creativitas"</t>
  </si>
  <si>
    <t>Udruga za poticanje kreativnosti i edukaciju djece i mladih "Creativitas"</t>
  </si>
  <si>
    <t>Ugovor o financijskoj potpori programu / projektu udruge u 2013. godini - Hrvatski savez za esperanto</t>
  </si>
  <si>
    <t>Ugovor o financijskoj potpori programu / projektu udruge u 2013. godini - "Sveta Ana"</t>
  </si>
  <si>
    <t>Ugovor o financijskoj potpori programu / projektu udruge u 2013. godini - Udruga Mraz</t>
  </si>
  <si>
    <t>Ugovor o financijskoj potpori programu/projektu udruge u 2013. godini - Udruga ratnih veterana "Hrvatski domobran", Ogranak Zlatar</t>
  </si>
  <si>
    <t>Ugovor o financijskoj potpori programu / projektu udruge u 2013. godini - Udruga za multimedijalnu umjetnost i afirmaciju kulture - Sintoment</t>
  </si>
  <si>
    <t>Udruga za multimedijalnu umjetnost i afirmaciju kulture - Sintoment</t>
  </si>
  <si>
    <t>Martin Bajzek</t>
  </si>
  <si>
    <t>Ivan Kuljak</t>
  </si>
  <si>
    <t>Vu Plavem trnacu d.o.o.</t>
  </si>
  <si>
    <t>Ugovor o financijskoj potpori programu / projektu udruge u 2013. godini - Zlatarska udruga mladih</t>
  </si>
  <si>
    <t>Zlatarska udruga mladih</t>
  </si>
  <si>
    <t>Ugovor o financijskoj potpori programu / projektu udruge u 2013. godini - Udruga "Miljenko Mlakar"</t>
  </si>
  <si>
    <t>Udruga "Miljenko Mlakar"</t>
  </si>
  <si>
    <t>Ugovor o spoznorstvu s Udrugom veterana 7. gardijske brigade "Puma" - Udruga veterana 7. gardijske brigade "Puma"</t>
  </si>
  <si>
    <t>Udruga veterana 7. gardijske brigade "Puma"</t>
  </si>
  <si>
    <t>31.11.2013.</t>
  </si>
  <si>
    <t>Ugovor o financijskoj potpori programu / projektu udruge u 2013. godini - Udruga LEO Klub Zagorje</t>
  </si>
  <si>
    <t>Udruga LEO Klub Zagorje</t>
  </si>
  <si>
    <t>Simona Svrtan</t>
  </si>
  <si>
    <t>Krapina, poljoprivredna zadruga</t>
  </si>
  <si>
    <t>Aneks ugovoru o sufinancirarnju rada ureda hrvatskih regija u Bruxellesu - Zagorska razvojna agencija d.o.o.</t>
  </si>
  <si>
    <t>7 mjeseci</t>
  </si>
  <si>
    <t>Igor Severinac, dr. dent. med.</t>
  </si>
  <si>
    <t>ZG - Projekt d.o.o.</t>
  </si>
  <si>
    <t>Nikolina Fruk</t>
  </si>
  <si>
    <t>Ljiljana Cvrtila</t>
  </si>
  <si>
    <t>Irena Vrabec</t>
  </si>
  <si>
    <t>Croline</t>
  </si>
  <si>
    <t>Darko Bolfek</t>
  </si>
  <si>
    <t>I. Dodatak Ugovoru o sufinanciranju rada Zagorske razvojne agencije d.o.o. - Zagorska razvojna agencija d.o.o.</t>
  </si>
  <si>
    <t>Zebrano d.o.o.</t>
  </si>
  <si>
    <t>Autoturist Samobor</t>
  </si>
  <si>
    <t>Josipa Besek</t>
  </si>
  <si>
    <t>Obrt IDA NOVA</t>
  </si>
  <si>
    <t>Udruga strojni prsten "Simentalac hrvatskog zagorja"</t>
  </si>
  <si>
    <t>Proizvodnja mlijeka i uzgoj raspolodnih grla "Domitran"</t>
  </si>
  <si>
    <t>Obiteljsko poljoprivredno gospodarstvo Bosnar Ivan</t>
  </si>
  <si>
    <t>Obiteljsko poljoprivredno gospodarstvo Jug Stjepan</t>
  </si>
  <si>
    <t>Obiteljsko poljoprivredno gospodarstvo Micak Mladen</t>
  </si>
  <si>
    <t>Bobo trgovine, ugostiteljstvo i usluge</t>
  </si>
  <si>
    <t>Poljoprivredno gazdinstvo "Trs"</t>
  </si>
  <si>
    <t>Službeni glasnik d.o.o.</t>
  </si>
  <si>
    <t>na neodređeno</t>
  </si>
  <si>
    <t>Privredna banka Zagreb d.d., Podružnica Krapina</t>
  </si>
  <si>
    <t>Lidija Vučković</t>
  </si>
  <si>
    <t>Općina Gornja Stubica</t>
  </si>
  <si>
    <t>Županijski školski športski savez KZZ</t>
  </si>
  <si>
    <t>Ugovor o nabavi uredskog materijala - Stublić Impex d.o.o</t>
  </si>
  <si>
    <t>Stublić Impex d.o.o</t>
  </si>
  <si>
    <t>Turistička zajednica Krapinsko-zagorske županije</t>
  </si>
  <si>
    <t>Pučko otvoreno učilište Krapina</t>
  </si>
  <si>
    <t>Ivan Jelenčić</t>
  </si>
  <si>
    <t>Općina Zlatar Bistrica</t>
  </si>
  <si>
    <t>Anica Ladišić</t>
  </si>
  <si>
    <t>Vlasta Horvatić Gmaz</t>
  </si>
  <si>
    <t>Konjički savez Krapinsko-zagorske županije</t>
  </si>
  <si>
    <t>Športska zajednica Krapinsko-zagorske županije</t>
  </si>
  <si>
    <t>Vesna Kranjec Čižmek</t>
  </si>
  <si>
    <t>Glas Zagorja d.o.o. za izdavačku djelatnost</t>
  </si>
  <si>
    <t>Hrvatska obrtnička komora, Obrtnička komora Krapinsko-zagorske županije</t>
  </si>
  <si>
    <t>Gradska knjižnica Krapina</t>
  </si>
  <si>
    <t>Zajednica tehničke kulture KZŽ</t>
  </si>
  <si>
    <t>Općina Jesenje</t>
  </si>
  <si>
    <t>Općina Radoboj</t>
  </si>
  <si>
    <t>Općina Mihovljan</t>
  </si>
  <si>
    <t>Općina Stubičke Toplice</t>
  </si>
  <si>
    <t>Općina Marija Bistrica</t>
  </si>
  <si>
    <t>Općina Đurmanec</t>
  </si>
  <si>
    <t>Općina Kumrovec</t>
  </si>
  <si>
    <t>Zajednica amaterskih kulturno umjetničkih udruga Krapinsko-zagorske županije</t>
  </si>
  <si>
    <t>Ugovor o sufinanciranju troškova pružanja usluga pripreme i dostave toplih obroka u kuću korisnika - "Bagatela" trgovina, ugostiteljstvo i usluge</t>
  </si>
  <si>
    <t>Bagatela trgovina, ugostiteljstvo i usluge</t>
  </si>
  <si>
    <t>Savez udruga umirovljenika Krapinsko-zagorske županije</t>
  </si>
  <si>
    <t>Mario Pracaić</t>
  </si>
  <si>
    <t>Mreža udruga Zagor</t>
  </si>
  <si>
    <t>Zavod za javno zdravstvo Krapinsko-zagorske županije</t>
  </si>
  <si>
    <t>Kajkaviana, Društvo za prikupljanje, čuvanje i promicanje hrvatske kajkavske baštine</t>
  </si>
  <si>
    <t>Manjinska ženska udruga "Terem"</t>
  </si>
  <si>
    <t>Presečki Grupa d.o.o.</t>
  </si>
  <si>
    <t>Hrvatski zavod za zapošljavanje</t>
  </si>
  <si>
    <t>DIV 4  d.o.o</t>
  </si>
  <si>
    <t>Zagorski list d.o.o. za nakladničku djelatnost</t>
  </si>
  <si>
    <t>Klub "Kostelska pištola"- Povijesna postrojba KZŽ, "Keglevićeva straža" Kostel</t>
  </si>
  <si>
    <t>Udruga hrvatskih dragovoljaca Domovinskog rata - Županijska podružnica KZŽ</t>
  </si>
  <si>
    <t>Društvo invalida rada Krapina</t>
  </si>
  <si>
    <t>Društvo "Naša djeca"  Klanjec</t>
  </si>
  <si>
    <t>Ustanova za zdravstvenu njegu u kući "Cvetko"</t>
  </si>
  <si>
    <t>Likovno društvo "Ernest Tomašević"</t>
  </si>
  <si>
    <t>Udruga Grofovija Konjski "Konjščina"</t>
  </si>
  <si>
    <t>Hrvatska udruga "Muži zagorskog srca"</t>
  </si>
  <si>
    <t>Društvo "Naša djeca" Sveti Križ Začretje</t>
  </si>
  <si>
    <t>Udruga dragovoljaca i veterana Domovinskog rata RH - Podružnica KZŽ</t>
  </si>
  <si>
    <t>Društvo multiple skleroze Krapinsko-zagorske županije</t>
  </si>
  <si>
    <t>Udruge "Petrože - Krušljevo Selo"</t>
  </si>
  <si>
    <t>Udruga ratnih veterana 1. gardijske brigade "Tigrovi" Krapinsko-zagorske županije</t>
  </si>
  <si>
    <t>Zajednica udruga antifašističkih boraca i antifašista Krapinsko-zagorske županije</t>
  </si>
  <si>
    <t>Društvo "Naša djeca" Zabok</t>
  </si>
  <si>
    <t>Udruga za poboljšanje života na Kamenjaku - Eko naselje Kamenjak</t>
  </si>
  <si>
    <t>Društvo "Naša djeca" Stubičke Toplice</t>
  </si>
  <si>
    <t>Građanska organizacija za kulturu "Gokul"</t>
  </si>
  <si>
    <t>Udruga slijepih Krapinsko - zagorske županije</t>
  </si>
  <si>
    <t>Bratovština Milengrad</t>
  </si>
  <si>
    <t>Društvo "Naša djeca" Tuhelj</t>
  </si>
  <si>
    <t>Udruga invalida Bedekovčina</t>
  </si>
  <si>
    <t>Loborsko ekološko društvo</t>
  </si>
  <si>
    <t>Udruga hrvatskih branitelja liječenih od posttraumatskog stresnog poremećaja KZŽ</t>
  </si>
  <si>
    <t>Gljivarsko društvo "Maglen"</t>
  </si>
  <si>
    <t>Ekološko društvo "EKO"</t>
  </si>
  <si>
    <t>Hrvatsko planinarsko društvo "Belecgrad"</t>
  </si>
  <si>
    <t>Udruga distrofičara Krapina</t>
  </si>
  <si>
    <t>Općina Sveti Križ Začretje</t>
  </si>
  <si>
    <t>Društvo osoba oštećena sluha Krapina</t>
  </si>
  <si>
    <t>Odred izviđača "Ivančica"</t>
  </si>
  <si>
    <t>Udruga "Naš zavičaj"</t>
  </si>
  <si>
    <t>Društvo "Naša djeca" Zlatar</t>
  </si>
  <si>
    <t>Odred izviđača "Zlatar"</t>
  </si>
  <si>
    <t>Društvo "Veliki Tabor"</t>
  </si>
  <si>
    <t>Družba vitezova zlatnog kaleža</t>
  </si>
  <si>
    <t>Udruga uzgajatelja malih životinja "Zabok 2000"</t>
  </si>
  <si>
    <t>Društvo "Naša djeca" Donja Stubica</t>
  </si>
  <si>
    <t>Klub liječenih alkoholičara "Toplice"</t>
  </si>
  <si>
    <t>Udruga liječenih alkoholičara Doma zdravlja Krapina</t>
  </si>
  <si>
    <t>Planinarsko društvo "Zagorske steze" Zabok</t>
  </si>
  <si>
    <t>Hrvatsko planinarsko društvo "Milengrad" Budinščina</t>
  </si>
  <si>
    <t>Udruga mladih antifašistkinja i antifašista - Zagorje</t>
  </si>
  <si>
    <t>Stub - klub - Klub mladih Donja Stubica</t>
  </si>
  <si>
    <t>Udruga za očuvanje prirodnih i tradicijskih vrijednosti "Gotali"</t>
  </si>
  <si>
    <t>Ugovor o izdavanju i korištenju godišnje parkirne karte za parkiranje na području grada Krapine - Krakom d.o.o</t>
  </si>
  <si>
    <t>Ugovor o godišnjoj rezervaciji parkirnog mjesta - Krakom d.o.o</t>
  </si>
  <si>
    <t>Općina Krapinske Toplice</t>
  </si>
  <si>
    <t>Obiteljski centar Krapinsko - zagorske županije</t>
  </si>
  <si>
    <t>Udruga za promicanje aktivizma djece i mladeži i međugeneracijsko povezivanje "Angeljeki"</t>
  </si>
  <si>
    <t>Sveta Ana - Udruga za pomoć osobama s posebnim potrebama</t>
  </si>
  <si>
    <t>Agronomski fakultet Sveučilišta u Zagrebu</t>
  </si>
  <si>
    <t>Udruga natjecatelja u oranju Krapinsko-zagorske županije</t>
  </si>
  <si>
    <t>Zaštita i kontrola d.o.o.</t>
  </si>
  <si>
    <t>Općina Hrašćina</t>
  </si>
  <si>
    <t>Općina Kraljevec na Sutli</t>
  </si>
  <si>
    <t>Općina Bedekovčina</t>
  </si>
  <si>
    <t>Ugovor o korištenju financijskih sredstava - Udruga vinogradara Marija Bistrica</t>
  </si>
  <si>
    <t>Ugovor o korištenju financijskih sredstava - Zagorska razvojna agencija d.o.o.</t>
  </si>
  <si>
    <t>Ugovor o korištenju financijskih sredstava - Udruga pčelara "Medeni" Pregrada</t>
  </si>
  <si>
    <t>Udruga pčelara "Medeni" Pregrada</t>
  </si>
  <si>
    <t>Ugovor o korištenju financijskih sredstava - Udruga vinogradara i vinara Klanječkog kraja "Trsek" Klanjec</t>
  </si>
  <si>
    <t>Prijevoznički obrt Šaronja</t>
  </si>
  <si>
    <t>Mario Vidiček</t>
  </si>
  <si>
    <t>Potočki Promet d.o.o.</t>
  </si>
  <si>
    <t>Prijevoz Čižmek</t>
  </si>
  <si>
    <t>Stražaplastika d.d.</t>
  </si>
  <si>
    <t>Čazmatrans-Nova d.o.o.</t>
  </si>
  <si>
    <t>HŽ putnički prijevoz d.o.o.</t>
  </si>
  <si>
    <t>Taxi služba i autoprijevoz Hanžek</t>
  </si>
  <si>
    <t>Mladen Čačko</t>
  </si>
  <si>
    <t>Meštrović d.o.o</t>
  </si>
  <si>
    <t>Ugovor o korištenju financijskih sredstava - Općina Radoboj</t>
  </si>
  <si>
    <t>Goran Brletić</t>
  </si>
  <si>
    <t>Udruga Vino Zagorje KZŽ</t>
  </si>
  <si>
    <t>Ugovor o donaciji - Privredna banka Zagreb d.d., Podružnica Krapina</t>
  </si>
  <si>
    <t>Općina Hum na Sutli</t>
  </si>
  <si>
    <t>Udruga pčelara "Krapina"</t>
  </si>
  <si>
    <t>Ugovor o poslovnoj suradnji KZŽ i Udruge Z Mreža - Udruga Z Mreža</t>
  </si>
  <si>
    <t>Udruga Z Mreža</t>
  </si>
  <si>
    <t>Ivan Bručić</t>
  </si>
  <si>
    <t>Ugovor o poslovnoj suradnji Krapinsko - zagorske županije i Glas Zagorja d.o.o.</t>
  </si>
  <si>
    <t>Ugovor o sufinanciranju izrade i praćenja projekata energetske učinkovitosti na području KZŽ - Regionalna energetska agencija sjeverozapadne Hrvatske</t>
  </si>
  <si>
    <t>Stipendiranje nadarene studentice - sportašice Hrvatske IV kategorije</t>
  </si>
  <si>
    <t>Edita Marenić</t>
  </si>
  <si>
    <t>Ugovor o korištenju službenog automobila - Centar za socijalnu skrb Krapina</t>
  </si>
  <si>
    <t>Kristijan Mitrečić</t>
  </si>
  <si>
    <t>Dodatak Ugovoru o korištenju financijskih sredstava - Poljoprivredna zadruga "Puran zagorskih brega"</t>
  </si>
  <si>
    <t>Sporazum o izradi ciljane izmjene i dopune - III. izmjene i dopune Prostornog plana uređenja Općine Kumrovec</t>
  </si>
  <si>
    <t>Ugovor o poslovnoj suradnji - Mreža udruga Zagor</t>
  </si>
  <si>
    <t>Ugovor o obavljanju usluge servisiranja Volkswagen i Škoda službenih vozila za potrebe Krapinsko-zagorske županije - Berislavić d.o.o.</t>
  </si>
  <si>
    <t>Berislavić d.o.o.</t>
  </si>
  <si>
    <t>Ugovor o darovanju - Obiteljski centar Krapinsko - zagorske županije</t>
  </si>
  <si>
    <t>Sufinanciranje troškova prijevoza učenika srednjih škola u razdoblju siječanj-lipanj 2013-državna subvencija - Herc Tours d.o.o.</t>
  </si>
  <si>
    <t>Dodatak ugovoru o sufinanciranju prijevoza učenika srednji škola u šk.god 2012/13 - KZŽ subvencija HERC TOURS</t>
  </si>
  <si>
    <t>Sufinanciranje troškova prijevoza učenika srednjih škola u razdoblju siječanj-lipanj 2013.- državna subvencija - Torta prijevoz</t>
  </si>
  <si>
    <t>Dodatak ugovoru o sufinanciranju prijevoza učenika srednji škola u šk.god 2012/13 - KZŽ subvencija - Torta prijevoz</t>
  </si>
  <si>
    <t>Sufinanciranje troškova prijevoza učenika srednjih škola u razdoblju siječanj-lipanj 2013-državna subvencija - Darko - Tours d.o.o.</t>
  </si>
  <si>
    <t>Dodatak ugovoru o sufinanciranju prijevoza učenika srednji škola u šk.god 2012/13 - KZŽ subvencija - Darko - Tours d.o.o.</t>
  </si>
  <si>
    <t>Ugovor o sufinanciranju promocije, unapređenja proizvoda i edukacije u 2013 godini - Turistička zajednica Krapinsko-zagorske županije</t>
  </si>
  <si>
    <t>Ugovor o sufinanciranju rada Turističke zajednice KZŽ u 2013. godini - Turistička zajednica Krapinsko-zagorske županije</t>
  </si>
  <si>
    <t>Dodatak Ugovoru o korištenju financijskih sredstava - Udruga Vino Zagorje KZŽ</t>
  </si>
  <si>
    <t>Sporazum o doznačivanju novčanih sredstava trgovačkom društvu Krapinsko-zagorski aerodrom d.o.o., u 2013. godini (kapitalna ulaganja) - Grad Zabok</t>
  </si>
  <si>
    <t>Sufinanciranje troškova prijevoza učenika srednjih škola u razdoblju siječanj-lipanj 2013 - državna subvencija - BO-NI promet d.o.o.</t>
  </si>
  <si>
    <t>Dodatak ugovoru o sufinanciranju prijevoza učenika srednji škola u šk.god 2012/13 - KZŽ subvencija - BO-NI promet d.o.o.</t>
  </si>
  <si>
    <t>Sporazum o sufinanciranju troškova Uprave i poslovanja trgovačkog društva Krapinsko - zagorski aerodrom d.o.o. za športsko turističku djelatnost u 2013. godini - Grad Zabok</t>
  </si>
  <si>
    <t>Sufinanciranje troškova prijevoza učenika srednjih škola u razdoblju siječanj - lipanj 2013 - državna subvencija - DIV 4 d.o.o.</t>
  </si>
  <si>
    <t>Dodatak ugovoru o sufinanciranju prijevoza učenika srednji škola u šk.god 2012/13 - KZŽ subvencija - DIV 4 d.o.o.</t>
  </si>
  <si>
    <t>Sufinanciranje troškova prijevoza učenika srednjih škola u razdoblju siječanj-lipanj 2013-državna subvencija - Prijevoz Čižmek</t>
  </si>
  <si>
    <t>Dodatak ugovoru o sufinanciranju prijevoza učenika srednji škola u šk.god 2012/13 - KZŽ subvencija - Prijevoz Čižmek</t>
  </si>
  <si>
    <t>Sufinanciranje prijevoza učenika srednjih škola-državna subvencija siječanj-lipanj2013 - Meštrović d.o.o</t>
  </si>
  <si>
    <t>Ugovor o korištenju sredstava iz proračuna KZZ - Županijski školski športski savez KZZ</t>
  </si>
  <si>
    <t>Ugovor o korištenju sredstava iz proračuna KZZ - Športska zajednica Krapinsko-zagorske županije</t>
  </si>
  <si>
    <t>Ugovor o sufinanciranju Plana i programa rada Obiteljskog centra Krapinsko - zagorske županije za 2013. godinu</t>
  </si>
  <si>
    <t>Dodatak ugovoru o sufinanciranju prijevoza učenika srednji škola u šk.god 2012/13 - KZŽ subvencija MEŠTROVIĆ PRIJEVOZ</t>
  </si>
  <si>
    <t>Ugovor o obavljanju usluge servisiranja Opel službenih vozila za potrebe Krapinsko-zagorske županije - Auto kuća Kozina d.o.o.</t>
  </si>
  <si>
    <t>Auto kuća Kozina d.o.o.</t>
  </si>
  <si>
    <t>Ugovor o sufinanciranju VIP Projekta "Reprodukcija i uzgoj zagorskih purana na OPG" - Agronomski Fakultet Sveučilišta u Zagrebu</t>
  </si>
  <si>
    <t>Agronomski Fakultet Sveučilišta u Zagrebu</t>
  </si>
  <si>
    <t>Sufinanciranje troškova prijevoza učenika srednjih škola u razdoblju siječanj - lipanj 2013 - državna subvencija - Nigra Zlatar</t>
  </si>
  <si>
    <t>Dodatak ugovoru o sufinanciranju prijevoza učenika srednji škola u šk.god 2012/13 - KZŽ subvencija - Nigra Zlatar</t>
  </si>
  <si>
    <t>Sufinanciranje troškova prijevoza učenika srednjih škola u razdoblju siječanj-lipanj 2013-državna subvencija - Potočki Promet d.o.o.</t>
  </si>
  <si>
    <t>Dodatak ugovoru o sufinanciranju prijevoza učenika srednji škola u šk.god 2012/13 - KZŽ subvencija POTOČKI PROMET</t>
  </si>
  <si>
    <t>Dodatak Ugovoru o obavljanju usluge servisiranja i pranja službenih vozila za potrebe Krapinsko-zagorske županije - Auto Centar Stop d.o.o.</t>
  </si>
  <si>
    <t>Sufinanciranje troškova prijevoza učenika srednjih škola u razdoblju siječanj-lipanj 2013-državna subvencija - Autoprijevoz "Croline"</t>
  </si>
  <si>
    <t>Dodatak ugovoru o sufinanciranju prijevoza učenika srednji škola u šk.god 2012/13 - KZŽ subvencija AUTOPRIJEVOZ CROLINE</t>
  </si>
  <si>
    <t>Sufinanciranje troškova prijevoza učenika srednjih škola u razdoblju siječanj-lipanj 2013-državna subvencija - Domi - prijevoz</t>
  </si>
  <si>
    <t>Dodatak ugovoru o sufinanciranju prijevoza učenika srednji škola u šk.god 2012/13 - KZŽ subvencija DOMI PRIJEVOZ</t>
  </si>
  <si>
    <t>Sufinanciranje prijevoza učenika osnovne škole koji se prevozi osobnim automobilom - Ivančica Kodrić</t>
  </si>
  <si>
    <t>Ivančica Kodrić</t>
  </si>
  <si>
    <t>Ugovor o korištenju sredstava iz proračuna KZZ - Gradska knjižnica Krapina</t>
  </si>
  <si>
    <t>Ugovor o sufinanciranju rada Piškornica d.o.o. u 2013. godini - Piškornica d.o.o.</t>
  </si>
  <si>
    <t>Piškornica d.o.o.</t>
  </si>
  <si>
    <t>Ugovor o pružanju usluga službe zaštite na radu - Zaštita i kontrola d.o.o.</t>
  </si>
  <si>
    <t>Ugovor o korištenju potpore za investicijska ulaganja - Srednja škola Bedekovčina</t>
  </si>
  <si>
    <t>Srednja škola Bedekovčina</t>
  </si>
  <si>
    <t>Ugovor o korištenju potpore za investicijska ulaganja - Poljoprivredno gospodarstvo "Trs", vl. Sever Zvonko</t>
  </si>
  <si>
    <t>Ugovor o korištenju potpore za investicijska ulaganja - Bodren d.o.o.</t>
  </si>
  <si>
    <t>Ugovor o korištenju potpore za investicijska ulaganja - Vu plavem trnacu d.o.o.</t>
  </si>
  <si>
    <t>Ugovor o korištenju potpore za investicijska ulaganja - Poljoprivredna zadruga Radoboj</t>
  </si>
  <si>
    <t>Ugovor o korištenju potpore za investicijska ulaganja - OPG Ankica Vinceljak</t>
  </si>
  <si>
    <t>Ugovor o korištenju potpore za investicijska ulaganja - OPG Nikola Grozaj</t>
  </si>
  <si>
    <t>Ugovor o korištenju potpore za investicijska ulaganja - OPG Robert Zdolc</t>
  </si>
  <si>
    <t>Ugovor o korištenju potpore za investicijska ulaganja - OPG Božidar Domitran</t>
  </si>
  <si>
    <t>OPG Božidar Domitran</t>
  </si>
  <si>
    <t>Ugovor o korištenju potpore za investicijska ulaganja -  OPG Petar Jadek</t>
  </si>
  <si>
    <t>Ugovor o korištenju potpore za investicijska ulaganja - OPG Mladen Micek</t>
  </si>
  <si>
    <t>Ugovor o povremenom korištenju prostora sa Pučkim otvorenim učilištem Krapina - Pučko otvoreno učilište Krapina</t>
  </si>
  <si>
    <t>Sufinanciranje troškova prijevoza učenika srednjih škola u razdoblju siječanj-lipanj 2013-državna subvencija - Taxi služba i autoprijevoz Hanžek</t>
  </si>
  <si>
    <t>Dodatak ugovoru o sufinanciranju prijevoza učenika srednji škola u šk.god 2012/13 - Taxi služba i autoprijevoz Hanžek</t>
  </si>
  <si>
    <t>Dodatak I Ugovoru o koncesiji - Ustanova za zdravstvenu njegu u kući "Cvetko"</t>
  </si>
  <si>
    <t>Sufinanciranje troškova prijevoza učenika srednjih škola u razdoblju siječanj-lipanj 2013-državna subvencija - Čazmatrans - Nova d.o.o.</t>
  </si>
  <si>
    <t>Sufinanciranje troškova prijevoza učenika srednjih škola u razdoblju siječanj-lipanj 2013-državna subvencija - Stubaki - prijevoz d.o.o</t>
  </si>
  <si>
    <t>Dodatak ugovoru o sufinanciranju prijevoza učenika srednji škola u šk.god 2012/13 - KZŽ subvencija - Stubaki - prijevoz d.o.o</t>
  </si>
  <si>
    <t>Tanja Švaljek</t>
  </si>
  <si>
    <t>Sufinanciranje troškova prijevoza učenika srednjih škola u razdoblju siječanj-lipanj 2013-državna subvencija - Presečki Grupa d.o.o.</t>
  </si>
  <si>
    <t>Dodatak ugovoru o sufinanciranju prijevoza učenika srednji škola u šk.god 2012/13 - KZŽ subvencija PRESEČKI GRUPA</t>
  </si>
  <si>
    <t>Ugovor o doznačivanju financijskih sredstava u 2013. godini - Manjinska ženska udruga "Terem"</t>
  </si>
  <si>
    <t>Ugovor o autorskom djelu BISERKA JAKŠIĆ procjena novinarskih radova - Lidrano</t>
  </si>
  <si>
    <t>Biserka Jakšić</t>
  </si>
  <si>
    <t>Ugovor o korištenju sredstava proračuna Krapinsko - zagorske županije u 2013. godini - Zavod za javno zdravstvo Krapinsko-zagorske županije</t>
  </si>
  <si>
    <t>Korištenje sredstva iz proračuna KZZ u 2013  - Klub "Kostelska pištola"- Povijesna postrojba KZŽ, "Keglevićeva straža" Kostel</t>
  </si>
  <si>
    <t>Darko Berović</t>
  </si>
  <si>
    <t>Korištenje sredstva iz proračuna KZZ u 2013 - Zajednica amaterskih kulturno umjetničkih udruga Krapinsko-zagorske županije</t>
  </si>
  <si>
    <t>Ugovor o sufinanciranju edukacije i prezentacije obrtničkih zanimanja u osnovnim školama KZŽ - Hrvatska obrtnička komora, Obrtnička komora Krapinsko-zagorske županije</t>
  </si>
  <si>
    <t>I. Aneks Ugovoru o realizaciji I. faze sustava Integriranog prijevoza putnika i tarifno-prijevozničke unije na području Grada Zagreba, Zagrebačke županije i Krapinsko-zagorske županije, reg.br. 172-II od 19.07.2012.</t>
  </si>
  <si>
    <t>Grad Zagreb, Zagrebačka županija</t>
  </si>
  <si>
    <t>Dodatak sporazuma o sufinanciranju zamjene stolarije - Općina Mihovljan</t>
  </si>
  <si>
    <t>Ugovor o financijskoj potpori Matici umirovljenika Krapinsko - zagorske županije u 2013. godini</t>
  </si>
  <si>
    <t>Ugovor o poslovnoj suradnji s Zagorskim listom d.o.o. za nakladničku djelatnost - Zagorski list d.o.o. za nakladničku djelatnost</t>
  </si>
  <si>
    <t>Sufinanciranje troškova prijevoza učenika srednjih škola u razdoblju siječanj - lipanj 2013. - državna subvencija - Prijevoznički obrt Šaronja</t>
  </si>
  <si>
    <t>Dodatak ugovoru o sufinanciranju prijevoza učenika srednji škola u šk.god 2012/13 - KZŽ subvencija -  Prijevoznički obrt Šaronja</t>
  </si>
  <si>
    <t>Aneks sporazuma o poslovnoj suradnji  - Službeni glasnik d.o.o.</t>
  </si>
  <si>
    <t>Ugovor o korištenju i održavanju integralnog informacijskog sustava za 2013. godinu - Libusoft Cicom d.o.o.</t>
  </si>
  <si>
    <t>Ugovor br 87/2013 o sufinanciranju dijela prijevoza željeznicom učenika SŠ na području KZŽ - HŽ putnički prijevoz</t>
  </si>
  <si>
    <t>Ugovor o darovanju - Zavod za prostorno uređenje KZŽ</t>
  </si>
  <si>
    <t>Zavod za prostorno uređenje KZŽ</t>
  </si>
  <si>
    <t>Ugovor o korištenju sredstava iz proračuna KZŽ 2013 - Muzeji hrvatskog zagorja</t>
  </si>
  <si>
    <t>II. Dodatak Ugovoru o korištenju financijskih sredstava - Udruga Vino Zagorje KZŽ</t>
  </si>
  <si>
    <t>Ivana Tena Kunić</t>
  </si>
  <si>
    <t>Matko Vlahović</t>
  </si>
  <si>
    <t>Kristijan Lešković</t>
  </si>
  <si>
    <t>Nikola Antolić</t>
  </si>
  <si>
    <t>Dragan Agatić</t>
  </si>
  <si>
    <t>Maja Vahtarić</t>
  </si>
  <si>
    <t>Katarina Očko</t>
  </si>
  <si>
    <t>Nataša Jug</t>
  </si>
  <si>
    <t>Marija Škrnjug</t>
  </si>
  <si>
    <t>Magdalena Boljfetić</t>
  </si>
  <si>
    <t>Mateja Šaić</t>
  </si>
  <si>
    <t>Martina Markuš</t>
  </si>
  <si>
    <t>Tena Šuto</t>
  </si>
  <si>
    <t>Klara Zebić</t>
  </si>
  <si>
    <t>Martina Žiger</t>
  </si>
  <si>
    <t>Ana - Maria Orlović</t>
  </si>
  <si>
    <t>Silvija Brčić</t>
  </si>
  <si>
    <t>Renata Hanžek</t>
  </si>
  <si>
    <t>Valentina Kunštek</t>
  </si>
  <si>
    <t>Ines Šagud</t>
  </si>
  <si>
    <t>Dražen Buzjak</t>
  </si>
  <si>
    <t>Sandra Šajfar</t>
  </si>
  <si>
    <t>Matija Prlić</t>
  </si>
  <si>
    <t>Vlasta Sinković</t>
  </si>
  <si>
    <t>Matea Mikulčić</t>
  </si>
  <si>
    <t>Iris Spajić</t>
  </si>
  <si>
    <t>Petra Klobučić</t>
  </si>
  <si>
    <t>Nikola Premor - ugovor o međusobnim pravima i obvezama</t>
  </si>
  <si>
    <t>Carlo Bortulić</t>
  </si>
  <si>
    <t>Dunja Gajšak</t>
  </si>
  <si>
    <t>Karolina Novački</t>
  </si>
  <si>
    <t>Barbara Jagić</t>
  </si>
  <si>
    <t>Štefica Merkaš</t>
  </si>
  <si>
    <t>Robert Šrajbek</t>
  </si>
  <si>
    <t>Doroteja Tenšek</t>
  </si>
  <si>
    <t>Zlatko Barić</t>
  </si>
  <si>
    <t>Ugovor o sufinanciranju aktivnosti Konjičkog saveza Krapinsko-zagorske županije u 2013. g. - Dejan Džakula i Dragutin Tovernić</t>
  </si>
  <si>
    <t>Ugovor o sufinanciranju programa osposobljavanja mljekar/ica-sirar/ica - Pučko otvoreno učilište Donja Stubica</t>
  </si>
  <si>
    <t>Pučko otvoreno učilište Donja Stubica</t>
  </si>
  <si>
    <t>Željka Mihovilić</t>
  </si>
  <si>
    <t>Anamaria Klasić</t>
  </si>
  <si>
    <t>Ugovor o redovnom održavanju ploča dobrodošlice i turističke "smeđe" signalizacije na području Krapinsko-zagorske županije tijekom 2013. godine - Tisak DA-DA d.o.o.</t>
  </si>
  <si>
    <t>Ugovor o poslovnoj suradnji KZŽ i Nezavisne Televizije d.o.o. - Nezavizna Televizija d.o.o.</t>
  </si>
  <si>
    <t>Ugovor o korištenju sredstava iz proračuna KZŽ 2013 - Zajednica tehničke kulture KZŽ</t>
  </si>
  <si>
    <t>Ugovor o dodjeli potpore Krapinsko-zagorske županije za sudjelovanje na gospodarskim sajmovima u inozemstvu 2013 - EL-SET d.o.o.</t>
  </si>
  <si>
    <t>Ugovor o dodjeli potpore KZŽ za sudjelovanje na gospodarskim sajmovima u inozemstvu u 2013. godini - Mini mljekara Veronika d.o.o.</t>
  </si>
  <si>
    <t>Ugovor o dodjeli potpore Krapinsko-zagorske županije za sudjelovanje na gospodarskim sajmovima u inozemstvu 2013. godini - Stražaplastika d.d.</t>
  </si>
  <si>
    <t>Ugovor o dodjeli potpore Krapinsko - zagorske županije za sudjelovanje na gospodarskim sajmovima u inozemstvu 2013 - ZMH Horvat d.o.o.</t>
  </si>
  <si>
    <t>Ugovor o dodjeli potpore Krapinsko-zagorske županije za sudjelovanje na gospodarskim sajmovima u inozemstvu 2013 - Zagorka d.o.o.</t>
  </si>
  <si>
    <t>Ugovor o financijskoj potpori programu/projektu udruge u 2013. godini - Društvo "Veliki Tabor"</t>
  </si>
  <si>
    <t>Ugovor o financijskoj potpori programu / projektu udruge u 2013. godini - Udruga hrvatskih dragovoljaca Domovinskog rata - Županijska podružnica KZŽ</t>
  </si>
  <si>
    <t>Ugovor o financijskoj potpori programu/projektu udruge u 2013. godini - Udruga dragovoljaca i veterana Domovinskog rata Bedekovčina</t>
  </si>
  <si>
    <t>Udruga dragovoljaca i veterana Domovinskog rata Bedekovčina</t>
  </si>
  <si>
    <t>Ugovor o financijskoj potpori programu/projektu udruge u 2013. godini - Udruga Grofovija Konjski "Konjščina"</t>
  </si>
  <si>
    <t>Ugovor o financijskoj potpori programu/projektu udruge u 2013. godini - Likovno društvo "Ernest Tomašević"</t>
  </si>
  <si>
    <t>Ugovor o financijskoj potpori program u/ projektu udruge u 2013. godini - Društvo invalida rada Krapina</t>
  </si>
  <si>
    <t>Ugovor o financijskoj potpori programu/projektu udruge u 2013. godini - Društvo za pomoć mentalno retardiranim osobama Krapina</t>
  </si>
  <si>
    <t>Društvo za pomoć mentalno retardiranim osobama Krapina</t>
  </si>
  <si>
    <t>Ugovor o financijskoj potpori programu/projektu udruge u 2013. godini - Društvo "Naša djeca" Tuhelj</t>
  </si>
  <si>
    <t>Ugovor o financijskoj potpori programu/projektu udruge u 2013. godini - Udruge "Petrože - Krušljevo Selo"</t>
  </si>
  <si>
    <t>Ugovor o financijskoj potpori programu/projektu udruge u 2013. godini - Društvo socijalnih radnika Krapinsko-zagorske županije</t>
  </si>
  <si>
    <t>Društvo socijalnih radnika Krapinsko-zagorske županije</t>
  </si>
  <si>
    <t>Ugovor o financijskoj potpori programu/projektu udruge u 2013. godini - Društvo "Naša djeca" Mače</t>
  </si>
  <si>
    <t>Društvo "Naša djeca" Mače</t>
  </si>
  <si>
    <t>Ugovor o financijskoj potpori programu/projektu udruge u 2013. godini - Udruga dragovoljaca i veterana Domovinskog rata RH - Podružnica KZŽ</t>
  </si>
  <si>
    <t>Ugovor o financijskoj potpori programu/projektu udruge u 2013. godini - Udruga ratnih veterana 1. gardijske brigade "Tigrovi" Krapinsko-zagorske županije</t>
  </si>
  <si>
    <t>Ugovor o financijskoj potpori programu / projektu udruge u 2013. godini - Hrvatsko planinarsko društvo "Belecgrad"</t>
  </si>
  <si>
    <t>Ugovor o financijskoj potpori programu/projektu udruge u 2013. godini - Ekološko društvo "EKO"</t>
  </si>
  <si>
    <t>Ugovor o financijskoj potpori programu/projektu udruge u 2013. godini - Gljivarsko društvo "Maglen"</t>
  </si>
  <si>
    <t>Ugovor o financijskoj potpori programu / projektu udruge u 2013. godini - Planinarsko društvo "Zagorske steze" Zabok</t>
  </si>
  <si>
    <t>Ugovor o financijskoj potpori programu/projektu udruge u 2013. godini - Hrvatska udruga "Muži zagorskog srca"</t>
  </si>
  <si>
    <t>Ugovor o financijskoj potpori programu / projektu udruge u 2013. godini - Bratovština Milengrad</t>
  </si>
  <si>
    <t>Dodatak Ugovoru o korištenju potpore za investicijska ulaganja -  OPG Petar Jadek</t>
  </si>
  <si>
    <t>Ugovor o provedbi aktivnosti organizacije natjecanja u oranju - Udruga natjecatelja u oranju Krapinsko-zagorske županije</t>
  </si>
  <si>
    <t>Ugovor o provedbi aktivnosti na području ruralnog razvoja, Štruklijada 2013. u Sv. Križu Začretju - Zagorska razvojna agencija d.o.o.</t>
  </si>
  <si>
    <t>Ugovor o financijskoj potpori programu / projektu udruge u 2013. godini - Udruga slijepih Krapinsko - zagorske županije</t>
  </si>
  <si>
    <t>Ugovor o financijskoj potpori programu/projektu udruge u 2103. godini - Društvo "Naša djeca" Zabok</t>
  </si>
  <si>
    <t>Ugovor o financijskoj potpori programu/projektu udruge u 2013. godini - Društvo "Naša djeca" Zabok</t>
  </si>
  <si>
    <t>Ugovor o financijskoj potpori programu/projektu udruge u 2013. godini - Manjinska ženska udruga "Terem"</t>
  </si>
  <si>
    <t>Ugovor o financijskoj potpori programu / projektu udruge u 2013. godini - Društvo "Sveti Juraj"</t>
  </si>
  <si>
    <t>Društvo "Sveti Juraj"</t>
  </si>
  <si>
    <t>Ugovor o financijskoj potpori programu/projektu udruge u 2013. godini - Udruga uzgajatelja malih životinja "Zabok 2000"</t>
  </si>
  <si>
    <t>Ugovor o financijskoj potpori programu/projektu udruge u 2013. godini - Ekološko društvo "Lijepa naša" Zabok</t>
  </si>
  <si>
    <t>Ekološko društvo "Lijepa naša" Zabok</t>
  </si>
  <si>
    <t>Ugovor o financijskoj potpori programu / projektu udruge u 2013. godini - Zajednica Klubova liječenih alkoholičara Krapinsko-zagorske županije</t>
  </si>
  <si>
    <t>Zajednica Klubova liječenih alkoholičara Krapinsko-zagorske županije</t>
  </si>
  <si>
    <t>Hrvatski domobran Udruga ratnih veterana Hrvatske, Ogranak Zabok</t>
  </si>
  <si>
    <t>Ugovor o financijskoj potpori programu/projektu udruge u 2013. godini - Društvo "Naša djeca" Kumrovec</t>
  </si>
  <si>
    <t>Društvo "Naša djeca" Kumrovec</t>
  </si>
  <si>
    <t>Ugovor o financijskoj potpori programu/projektu udruge u 2013. godini - Društvo "Naša djeca" Oroslavje</t>
  </si>
  <si>
    <t>Društvo "Naša djeca" Oroslavje</t>
  </si>
  <si>
    <t>Ugovor o financijskoj potpori programu/projektu udruge u 2013. godini - Zajednica udruga antifašističkih boraca i antifašista Krapinsko-zagorske županije</t>
  </si>
  <si>
    <t>Ugovor o financijskoj potpori programu / projektu udruge u 2013. godini - Udruga hrvatskih branitelja liječenih od posttraumatskog stresnog poremećaja KZŽ</t>
  </si>
  <si>
    <t>Ugovor o financijskoj potpori programu/projektu udruge u 2013. godini - Društvo "Naša djeca" Sveti Križ Začretje</t>
  </si>
  <si>
    <t>Ugovor o financijskoj potpori programu/projektu udruge u 2013. godini - Društvo "Naša djeca" Konjščina</t>
  </si>
  <si>
    <t>Društvo "Naša djeca" Konjščina</t>
  </si>
  <si>
    <t>Ugovor o financijskoj potpori programu/projektu udruge u 2013. godini - Udruga liječenih alkoholičara Doma zdravlja Krapina</t>
  </si>
  <si>
    <t>Ugovor o financijskoj potpori programu/projektu udruge u 2013. godini - Savez ekoloških udruga Krapinsko - zagorske županije</t>
  </si>
  <si>
    <t>Savez ekoloških udruga Krapinsko-zagorske županije</t>
  </si>
  <si>
    <t>Ugovor o financijskoj potpori programu / projektu udruge u 2013. godini - Građanska organizacija za kulturu "Gokul"</t>
  </si>
  <si>
    <t>Ugovor o financijskoj potpori programu / projektu udruge u 2013. godini - Udruga distrofičara Krapina</t>
  </si>
  <si>
    <t>Ugovor o financijskoj potpori programu/projektu udruge u 2013. godini - Društvo multiple skleroze Krapinsko-zagorske županije</t>
  </si>
  <si>
    <t>Ugovor o financijskoj potpori programu / projektu udruge u 2013. godini - Planinarsko društvo "Grhot"</t>
  </si>
  <si>
    <t>Planinarsko društvo "Grhot"</t>
  </si>
  <si>
    <t>Ugovor o financijskoj potpori programu/projektu udruge u 2013. godini - Društvo "Naša djeca" Stubičke Toplice</t>
  </si>
  <si>
    <t>Sporazum o sufinanciranju izvođenja radova na mjesnoj vodovodnoj mreži u naselju Bratovski Vrh - Grad Klanjec</t>
  </si>
  <si>
    <t>Sporazum o sufinanciranju rekonstrukcije cjevovoda u Lovrečanskoj ulici - Općina Zlatar Bistrica</t>
  </si>
  <si>
    <t>Sporazum o sufinanciranju izgradnje MVM Sveti Križ Začretje - Švaljkovec - Donja Šemnica - ogranak Bakliže - Općina Sveti Križ Začretje</t>
  </si>
  <si>
    <t>Sporazum o sufinanciranju rekonstrukcije sekundarnih mreža u naseljima Radobojski Bregi, Šemnički Kraljevec i Radoboj - Košutići - Općina Radoboj</t>
  </si>
  <si>
    <t>Ugovor o financijskoj potpori programu/projektu udruge u 2013. godini - Loborsko ekološko društvo</t>
  </si>
  <si>
    <t>Ugovor o financijskoj potpori programu/projektu udruge u 2013. godini - Udruga za očuvanje prirodnih i tradicijskih vrijednosti "Gotali"</t>
  </si>
  <si>
    <t>Ugovor o financijskoj potpori programu / projektu udruge u 2013. godini - Udruga za poboljšanje života na Kamenjaku - Eko naselje Kamenjak</t>
  </si>
  <si>
    <t>Ugovor o financijskoj potpori programu/projektu udruge u 2013. godini - Društvo "Naša djeca" Budinščina</t>
  </si>
  <si>
    <t>Društvo "Naša djeca" Budinščina</t>
  </si>
  <si>
    <t>Ugovor o financijskoj potpori programu / projektu udruge u 2013. godini - Društvo "Naša djeca" Grada Zlatara</t>
  </si>
  <si>
    <t>Ugovor o financijskoj potpori programu / projektu udruge u 2013. godini - Odred izviđača "Zlatar"</t>
  </si>
  <si>
    <t>Ugovor o financijskoj potpori programu / projektu udruge u 2013. godini - "Moji dani" - Udruga za prevenciju ovisnosti, pomoć ovisniku i povremenom uzimatelju opojne droge i obitelji</t>
  </si>
  <si>
    <t>Moji dani - Udruga za prevenciju ovisnosti, pomoć ovisniku i povremenom uzimatelju opojne droge i obitelji</t>
  </si>
  <si>
    <t>Ugovor o financijskoj potpori programu / projektu udruge u 2013. godini - Udruga kostelskih žena Kostel</t>
  </si>
  <si>
    <t>Udruga kostelskih žena Kostel</t>
  </si>
  <si>
    <t>Ugovor o financijskoj potpori programu / projektu udruge u 2013. godini - Odred izviđača "Hrvatsko zagorje" Krapina</t>
  </si>
  <si>
    <t>Odred izviđača "Hrvatsko zagorje" Krapina</t>
  </si>
  <si>
    <t>Ugovor o financijskoj potpori programu/projektu udruge u 2013. godini - Udruga invalida Bedekovčina</t>
  </si>
  <si>
    <t>Ugovor o financijskoj potpori programu/projektu udruge u 2013. godini - Udruga "Naš zavičaj"</t>
  </si>
  <si>
    <t>Dražen Lež</t>
  </si>
  <si>
    <t>Ugovor o financijskoj potpori programu / projektu udruge u 2013. godini - Udruga uzgajivača radnih pasa "Croatia" Stubičke Toplice</t>
  </si>
  <si>
    <t>Udruga uzgajivača radnih pasa "Croatia" Stubičke Toplice</t>
  </si>
  <si>
    <t>Ugovor o financijskoj potpori programu/projektu udruge u 2013. godini - Družba vitezova zlatnog kaleža</t>
  </si>
  <si>
    <t>Ugovor o financijskoj potpori programu/projektu udruge u 2013. godini - Udruga za promicanje aktivizma djece i mladeži i međugeneracijsko povezivanje "Angeljeki"</t>
  </si>
  <si>
    <t>Dodatak Ugovoru o korištenju potpore za investicijska ulaganja - Srednja škola Bedekovčina</t>
  </si>
  <si>
    <t>Ugovor o financijskoj potpori programu/projektu udruge u 2013. godini - Hrvatsko planinarsko društvo "Milengrad" Budinščina</t>
  </si>
  <si>
    <t>Ugovor o financijskoj potpori programu/projetku udruge u 2013. godini - Odred izviđača "Ivančica"</t>
  </si>
  <si>
    <t>Ugovor o financijskoj potpori programu/projektu udruge u 2013. godini - Društvo osoba oštećena sluha Krapina</t>
  </si>
  <si>
    <t>Ugovor br. S 11/13 o financiranju izrade Elaborata za sanaciju klizišta na području Općine Krapinske Toplice</t>
  </si>
  <si>
    <t>Ugovor br. S 03/13 o financiranju izrade Elaborata za sanaciju klizišta na području Općine Đurmanec</t>
  </si>
  <si>
    <t>Ugovor br. S 07/13 o financiraanju izrade Elaborata za sanaciju klizišta na području Grada Klanjca</t>
  </si>
  <si>
    <t>Ugovor br. C 01/13 o financiranju izrade Elaborata za sanaciju klizišta na području Grada Klanjca</t>
  </si>
  <si>
    <t>Ugovor br. S 04/13 o financiranju izrade Elaborata za sanaciju klizišta na području Općine Gornja Stubica</t>
  </si>
  <si>
    <t>Ugovor br. S 13/13 o financiranju izrade Elaborata za sanaciju klizišta na području Općine Sveti Križ Začretje</t>
  </si>
  <si>
    <t>Ugovor br. S 01/13 o financiranju izrade Elaborata za sanaciju klizišta na području Grada Donja Stubica</t>
  </si>
  <si>
    <t>Ugovor br. S 10/13 o financiranju izrade Elaborata za sanaciju klizišta na području Općine Kraljevec na Sutli - Općina Kraljevec na Sutli</t>
  </si>
  <si>
    <t>Ugovor br. S 06/13 o financiranju izrade Elaborata za sanaciju klizišta na području Općine Radoboj</t>
  </si>
  <si>
    <t>Ugovor br. S 05/13 o financiranju izrade Elaborata za sanaciju klizišta na području Općine Hrašćina</t>
  </si>
  <si>
    <t>Ugovor br. S 09/13 o financiranju izrade Elaborata za sanaciju klizišta na području Općine Jesenje</t>
  </si>
  <si>
    <t>Ugovor br. C 02/13 o financiranju izrade Elaborata za sanaciju klizišta na području Grada Krapine</t>
  </si>
  <si>
    <t>Ugovor br. S 12/13 o financiranju izrade Elaborata za sanaciju klizišta na području Općine Marija Bistrica</t>
  </si>
  <si>
    <t>Ugovor br. S 08/13 o financiranju izrade Elaborata za sanaciju klizišta na području Grada Zaboka</t>
  </si>
  <si>
    <t>Ugovor br. S 02/13 o financiranju izrade Elaborata za sanaciju klizišta na području Općine Bedekovčina</t>
  </si>
  <si>
    <t>Dodatak Ugovoru o korištenju financijskih sredstava - Vu plavem trnacu d.o.o.</t>
  </si>
  <si>
    <t>Ugovor o financijskoj potpori programu / projektu udruge u 2013. godini - Klub liječenih alkoholičara "Toplice"</t>
  </si>
  <si>
    <t>Ugovor o sponzorstvu/marketinškoj suradnji 46/13 - Croatia Osiguranje d.d., Podružnica Zabok</t>
  </si>
  <si>
    <t>Croatia Osiguranje d.d., Podružnica Zabok</t>
  </si>
  <si>
    <t>Ugovor o sufinanciranju troškova školarine - Martina Gregurović Šanjug</t>
  </si>
  <si>
    <t>Martina Gregurović Šanjug</t>
  </si>
  <si>
    <t>Ugovor o financijskoj potpori programu / projektu udruge u 2013. godini - Društvo "Naša djeca" Donja Stubica</t>
  </si>
  <si>
    <t>Ugovor o obavljanju sistematskog pregleda - Opća bolnica Zabok</t>
  </si>
  <si>
    <t>Opća bolnica Zabok</t>
  </si>
  <si>
    <t>Ugovor o terenskom radu i prikupljanju terenskih podataka - Udruga građana Ruralni tandem</t>
  </si>
  <si>
    <t>Udruga građana Ruralni tandem</t>
  </si>
  <si>
    <t>Ugovor za izvedbu projekta organizacije mreže biciklističko-turističkih ruta - Udruga građana Ruralni tandem</t>
  </si>
  <si>
    <t>Ugovor o stipendiranju nadarenog učenika - Fran Petrač</t>
  </si>
  <si>
    <t>Fran Petrač</t>
  </si>
  <si>
    <t>Ugovor o financijskoj potpori programu/projektu udruge u 2013. godini - Udruga mladih antifašistkinja i antifašista - Zagorje</t>
  </si>
  <si>
    <t>Ugovor o stipendiranju nadarenog učenika - sportaša Hrvatske III kategorije - Matija Mihalić</t>
  </si>
  <si>
    <t>Matija Mihalić</t>
  </si>
  <si>
    <t>Ugovor o izradi građevinskog projekta za postavu zaštitnih mimoilaznih ograda na željezničko - cestovnim prijelazima - Prostor forum inženjering d.o.o.</t>
  </si>
  <si>
    <t>Prostor forum inženjering d.o.o.</t>
  </si>
  <si>
    <t>Ugovor o financijskoj potpori programu / projektu udruge u 2013. godini - Društvo "Naša djeca"  Klanjec</t>
  </si>
  <si>
    <t>Maja Zimić</t>
  </si>
  <si>
    <t>Ugovor o obavljanju usluge pranja službenih vozila za potrebe Krapisnko-zagorske županije - Auto moto Hršak,trgovina,prijevoz i usluge</t>
  </si>
  <si>
    <t>Auto moto Hršak,trgovina,prijevoz i usluge</t>
  </si>
  <si>
    <t>Ugovor o korištenju jednokratne financijske potpore za rekonstruiranje gospodarstva - OPG Vladimir Ljubić</t>
  </si>
  <si>
    <t>OPG Vladimir Ljubić</t>
  </si>
  <si>
    <t>Ugovor o korištenju jednokratne financijske potpore za restrukturiranje gospodarstva - Krapina, poljoprivredna zadruga</t>
  </si>
  <si>
    <t>Dodatak Ugovoru o korištenju potpore za investicijska ulaganja - OPG Ankica Vinceljak</t>
  </si>
  <si>
    <t>Dodatak Ugovoru o korištenju potpore za investicijska ulaganja - Poljoprivredna zadruga Radoboj</t>
  </si>
  <si>
    <t>Ugovor br. C 03/13 o financiranju izrade Elaborata za sanaciju klizišta na području Općine Konjšćina</t>
  </si>
  <si>
    <t>Općina Konjšćina</t>
  </si>
  <si>
    <t>Dodatak I Ugovoru o koncesiji - Ustanova za zdravstvenu njegu u kući "Sestra Marija"</t>
  </si>
  <si>
    <t>Ustanova za zdravstvenu njegu u kući "Sestra Marija"</t>
  </si>
  <si>
    <t>Ugovor br. 05/13 o sufinanciranju asfaltiranja nerazvrstane ceste na području Općine Radoboj</t>
  </si>
  <si>
    <t>Ugovor br. 03/13 o sufinanciranju asfaltiranja nerazvrstanih cesta na području Grada Krapine</t>
  </si>
  <si>
    <t>Ugovor br. 08/13 o sufinanciranju asfaltiranja nerazvrstane ceste na području Općine Zlatar Bistrica</t>
  </si>
  <si>
    <t>Ugovor br. 04/13 o sufinanciranju asfaltiranja nerazvrstane ceste na području Općine Kumrovec</t>
  </si>
  <si>
    <t>Ugovor br. 01/13 o sufinanciranju asfaltiranja nerazvrstanih cesta na području Općine Hum na Sutli</t>
  </si>
  <si>
    <t>Ugovor br. 06/13 o sufinanciranju asfaltiranja nerazvrstane ceste na području Općine Sveti Križ Začretje</t>
  </si>
  <si>
    <t>Ugovor br. 09/13 o sufinanciranju asfaltiranja nerazvrstane ceste na području Općine Stubičke Toplice</t>
  </si>
  <si>
    <t>Ugovor o izradi prometne studije "Plan provođenja temeljnjih prometnih istraživanja za područje Krapinsko zagorske županije" - ZG - Projekt d.o.o.</t>
  </si>
  <si>
    <t>Ugovor br. 10/13 o sufinanciranju asfaltiranja nerazvrstane ceste na području Grada Zaboka</t>
  </si>
  <si>
    <t>Ugovor br. S 04-2/13 o sufinanciranju sanacije klizišta koje ugrožava stambeni objekt u vlasništvu Ivana Čuliga, Slani Potok k.br. 5, Gornja Stubica - Općina Gornja Stubica</t>
  </si>
  <si>
    <t>Ugovor br. 11/13 o sufinanciranju asfaltiranja nerazvrstane ceste na području Grada Pregrada</t>
  </si>
  <si>
    <t>Općina Veliko Trgovišće</t>
  </si>
  <si>
    <t>Javna ustanova za upravljanje zaštićenim prirodnim vrijednostima na području Krapinsko-zagorske županije</t>
  </si>
  <si>
    <t>Vrelej-sufinanciranje troškova javnog prijevoza za uč. SŠ-rujan-prosinac 2013. -75 % - Vrelej d.o.o.</t>
  </si>
  <si>
    <t>Herc Tours - sufinanciranje troškova javnog prijevoza za uč. SŠ-rujan-prosinac 2013. - 75%</t>
  </si>
  <si>
    <t>Herc Tours - sufinanciranje troškova javnog prijevoza za uč. SŠ-rujan-prosinac 2013. -županijska subvencija</t>
  </si>
  <si>
    <t>Sufinanciranje troškova javnog prijevoza za uč. SŠ - rujan - prosinac 2013. -županijska subvencija - Vrelej d.o.o.</t>
  </si>
  <si>
    <t>Sufinanciranje troškova javnog prijevoza za uč. SŠ-rujan-prosinac 2013. - 75% - Darko - Tours d.o.o.</t>
  </si>
  <si>
    <t>Sufinanciranje troškova javnog prijevoza za uč. SŠ-rujan-prosinac 2013. - 75% - Stubaki - prijevoz d.o.o</t>
  </si>
  <si>
    <t>Sufinanciranje troškova javnog prijevoza za uč. SŠ-rujan-prosinac 2013. - županijska subvencija - Darko - Tours d.o.o.</t>
  </si>
  <si>
    <t>Sufinanciranje troškova javnog prijevoza za uč. SŠ-rujan-prosinac 2013. - županijska subvencija - Stubaki - prijevoz d.o.o</t>
  </si>
  <si>
    <t>Potočki promet - sufinanciranje troškova javnog prijevoza za uč. SŠ-rujan-prosinac 2013. - županijska subvencija</t>
  </si>
  <si>
    <t>Potočki promet - sufinanciranje troškova javnog prijevoza za uč. SŠ-rujan-prosinac 2013. - 75%</t>
  </si>
  <si>
    <t>BO-NI promet - sufinanciranje troškova javnog prijevoza za uč. SŠ-rujan-prosinac 2013. - 75% - BO-NI promet d.o.o.</t>
  </si>
  <si>
    <t>BO-NI promet - sufinanciranje troškova javnog prijevoza za uč. SŠ-rujan-prosinac 2013. -županijska subvencija - BO-NI promet d.o.o.</t>
  </si>
  <si>
    <t>Sufinanciranje troškova javnog prijevoza za uč. SŠ-rujan-prosinac 2013. - 75% - Prijevoz Čižmek</t>
  </si>
  <si>
    <t>Sufinanciranje troškova javnog prijevoza za uč. SŠ-rujan-prosinac 2013. - županijska subvencija - Prijevoz Čižmek</t>
  </si>
  <si>
    <t>Ugovor br.6-ZZ-53/1,između Zašite Zagreb d.d. za zaštitarsku djelatnost i Krapinsko-zagorske županije</t>
  </si>
  <si>
    <t>Zaštita - Zagreb d.d. za zaštitarsku djelatnost</t>
  </si>
  <si>
    <t>Pavao Mašić-izvođenje umjetničko-glazbenog programa - Orgulje Heferer</t>
  </si>
  <si>
    <t>Pavao Mašić</t>
  </si>
  <si>
    <t>Sufinanciranje troškova javnog prijevoza za uč. SŠ-rujan-prosinac 2013. - županijska subvencija - DIV 4  d.o.o.</t>
  </si>
  <si>
    <t>Sufinanciranje troškova javnog prijevoza za uč. SŠ-rujan-prosinac 2013. -75% - DIV 4  d.o.o.</t>
  </si>
  <si>
    <t>Presečki grupa-sufinanciranje troškova javnog prijevoza za uč. SŠ-rujan-prosinac 2013. -75% - Presečki Grupa d.o.o.</t>
  </si>
  <si>
    <t>Presečki grupa-sufinanciranje troškova javnog prijevoza za uč. SŠ-rujan-prosinac 2013. -županijska subvencija - Presečki Grupa d.o.o.</t>
  </si>
  <si>
    <t>Sufinanciranje troškova javnog prijevoza za uč. SŠ - rujan - prosinac 2013. - županijska subvencija - AP Varaždin</t>
  </si>
  <si>
    <t>AP Varaždin</t>
  </si>
  <si>
    <t>Autoprijevoz "Croline"-sufinanciranje troškova javnog prijevoza za uč. SŠ-rujan-prosinac 2013. - 75%</t>
  </si>
  <si>
    <t>Autoprijevoz "Croline"-sufinanciranje troškova javnog prijevoza za uč. SŠ-rujan-prosinac 2013. - županijska subvencija</t>
  </si>
  <si>
    <t>Domi Prijevoz-sufinanciranje troškova javnog prijevoza za uč. SŠ-rujan-prosinac 2013. - županijska subvencija</t>
  </si>
  <si>
    <t>Domi Prijevoz-sufinanciranje troškova javnog prijevoza za uč. SŠ-rujan-prosinac 2013. -75% - Domi - prijevoz</t>
  </si>
  <si>
    <t>Vlado Čaćko-sufinanciranje prijevoza učenika SŠ vl. autom - Vlado Čaćko</t>
  </si>
  <si>
    <t>Vlado Čaćko</t>
  </si>
  <si>
    <t>Radovan Vidoša</t>
  </si>
  <si>
    <t>Prijevoznički obrt "Šaronja" - sufinanciranje troškova javnog prijevoza za uč. SŠ-rujan-prosinac 2013. - 75% - Prijevoznički obrt Šaronja</t>
  </si>
  <si>
    <t>Prijevoznički obrt "Šaronja" - sufinanciranje troškova javnog prijevoza za uč. SŠ-rujan-prosinac 2013. - županijska subvencija - Prijevoznički obrt Šaronja</t>
  </si>
  <si>
    <t>Torta prijevoz - sufinanciranje troškova javnog prijevoza za uč. SŠ - rujan - prosinac 2013. - županijska subvencija - Torta prijevoz</t>
  </si>
  <si>
    <t>Torta prijevoz - sufinanciranje troškova javnog prijevoza za uč. SŠ - rujan - prosinac 2013. - 75%  - Torta prijevoz</t>
  </si>
  <si>
    <t>Sufinanciranje troškova javnog prijevoza za uč. SŠ - rujan - prosinac 2013. - 75% - Čazmatrans-Nova d.o.o.</t>
  </si>
  <si>
    <t>Sufinanciranje troškova javnog prijevoza za uč. SŠ-rujan-prosinac 2013. - 75% - Nigra Zlatar</t>
  </si>
  <si>
    <t>Sufinanciranje troškova javnog prijevoza za uč. SŠ-rujan-prosinac 2013. - županijska subvencija - Nigra Zlatar</t>
  </si>
  <si>
    <t>Meštrović prijevoz-sufinanciranje troškova javnog prijevoza za uč. SŠ-rujan-prosinac 2013. - županijska subvencija</t>
  </si>
  <si>
    <t>Meštrović prijevoz-sufinanciranje troškova javnog prijevoza za uč. SŠ-rujan-prosinac 2013. - 75%</t>
  </si>
  <si>
    <t>I Dodatak Ugovoru o sufinanciranju promocije, unapređenja proizvoda i edukacije u 2013 godini - Turistička zajednica Krapinsko-zagorske županije</t>
  </si>
  <si>
    <t>Ivanjčica Kodrić</t>
  </si>
  <si>
    <t>Matija Gregurić</t>
  </si>
  <si>
    <t>Sufinanciranje troškova javnog prijevoza za uč. SŠ - rujan - prosinac 2013. - 75% - Taxi služba i autoprijevoz Hanžek</t>
  </si>
  <si>
    <t>Ugovor br. 13/13 o sufinanciranju asfaltiranja nerazvrstane ceste na području Općine Bedekovčina</t>
  </si>
  <si>
    <t>Ugovor br. 14/13 o sufinanciranju asfaltiranja nerazvrstane ceste na području Općine Veliko Trgovišće</t>
  </si>
  <si>
    <t>Božidar Brezinščak Bagola</t>
  </si>
  <si>
    <t>Darko Kešćec - Besek</t>
  </si>
  <si>
    <t>Sporazum o sufinanciranju izgradnje vodoopskrbne mreže u radnoj zoni Mokrice, radova na proširenju mreže za priključak Gradske knjižnice, te vodoopskrbne mreže u naselju Krušljevo Selo - Grad Oroslavje</t>
  </si>
  <si>
    <t>Ugovor o korištenju financijskih sredstava za poboljšanje ugostiteljskih i turističkih usluga u agroturizmu - Bolfan Vinski Vrh  d.o.o.</t>
  </si>
  <si>
    <t>Bolfan Vinski Vrh  d.o.o.</t>
  </si>
  <si>
    <t>Ugovor o korištenju financijskih sredstava za poboljšanje ugostiteljskih i turističkih usluga u agroturizmu -  Klet Grešna Gorica</t>
  </si>
  <si>
    <t>Klet Grešna Gorica</t>
  </si>
  <si>
    <t>Ugovor o korištenju financijskih sredstava za poboljšanje ugostiteljskih i turističkih usluga u agroturizmu - OPG Kudelić Mladen</t>
  </si>
  <si>
    <t>OPG Kudelić Mladen</t>
  </si>
  <si>
    <t>Ugovor o korištenju poticajnih sredstava za poboljšnje smještajnih kapaciteta u agroturizmu - OPG Kudelić Mladen</t>
  </si>
  <si>
    <t>Ugovor o korištenju poticajnih sredstava za poboljšanje smještajnih kapaciteta u agroturizmu - OPG Dejan Džakula</t>
  </si>
  <si>
    <t>OPG Dejan Džakula</t>
  </si>
  <si>
    <t>Ugovor o korištenju poticajnih sredstava za poboljšanje smještajnih kapaciteta u agroturizmu - Vu Plavem Trnacu</t>
  </si>
  <si>
    <t>Ugovor o korištenju poticajnih sredstava za poboljšanje smještajnih kapaciteta u agroturizmu - OPG Marko Kos</t>
  </si>
  <si>
    <t>Ugovor br. S 15/13 o financiranju izrade Elaborata za sanaciju klizišta na području Općine Marija Bistrica</t>
  </si>
  <si>
    <t>Ugovor br. S 14/13 o financiranju izrade Elaborata za sanaciju klizišta na području Grada Krapina</t>
  </si>
  <si>
    <t>I. Aneks ugovora br. 08/13 o sufinanciranju asfaltiranja nerazvrstane ceste na području Općine Zlatar Bistrica</t>
  </si>
  <si>
    <t>Sporazum o izradi Nacrta izvješća o stanju u prostoru Općine Stubičke Toplice - Općina Stubičke Toplice</t>
  </si>
  <si>
    <t>Sporazum o izradi Nacrta izvješća o stanju u prostoru Općine Zlatar Bistrica - Općina Zlatar Bistrica</t>
  </si>
  <si>
    <t>HŽ-sufinanciranje troškova javnog prijevoza za uč. SŠ-rujan-prosinac 2013. - županijska subvencija 12,5%</t>
  </si>
  <si>
    <t>Športska zajednica KZŽ - dodatak ugovoru o korištenju sredstava iz proračuna KZŽ za 2013.g.</t>
  </si>
  <si>
    <t>Martina Belošević</t>
  </si>
  <si>
    <t>Ugovor o korištenju financijskih sredstava za promociju tradicionalnih poljoprivredno-šumskih prehrambenih proizvoda i jela tradicionalne zagorske kuhinje - OPG Marko Kos</t>
  </si>
  <si>
    <t>Ugovor o korištenju financijskih sredstava za promociju tradicionalnih poljoprivredno-šumskih prehrambenih proizvoda i jela tradicionalne zagorske kuhinje - Udruga za zaštitu, očuvanje i promociju tradicionalnih zagorskih proizvoda "Tradicija Zagorja"</t>
  </si>
  <si>
    <t>Udruga za zaštitu, očuvanje i promociju tradicionalnih zagorskih proizvoda "Tradicija Zagorja"</t>
  </si>
  <si>
    <t>Ugovor o korištenju financijskih sredstava za promociju tradicionalnih poljoprivredno - šumskih prehrambenih proizvoda i jela tradicionalne zagorske kuhinje - Poljoprivredna zadruga "Puran zagorskih brega"</t>
  </si>
  <si>
    <t>Ugovor o korištenju financijskih sredstava za promociju tradicionalnih poljoprivredno - šumskih prehrambenih proizvoda i jela tradicionalne zagorske kuhinje - OPG Tkalčević Božidar</t>
  </si>
  <si>
    <t>OPG Tkalčević Božidar</t>
  </si>
  <si>
    <t>Ugovor o korištenju financijskih sredstava za promociju tradicionalnih poljoprivredno-šumskih prehrambenih proizvoda i jela tradicionalne zagorske kuhinje - Zebrano d.o.o.</t>
  </si>
  <si>
    <t>Ugovor o korištenju financijskih sredstava - Agronomski fakultet Sveučilišta u Zagrebu</t>
  </si>
  <si>
    <t>Ugovor o korištenju financijskih sredstava - Udruga pčelara "Nektar" Konjščina</t>
  </si>
  <si>
    <t>Udruga pčelara "Nektar" Konjščina</t>
  </si>
  <si>
    <t>Ugovor o korištenju financijskih sredstava - Pčelarsko društvo "Kvirin Broz" Klanjec</t>
  </si>
  <si>
    <t>Pčelarsko društvo "Kvirin Broz" Klanjec</t>
  </si>
  <si>
    <t>Ugovor o korištenju financijskih sredstava - Srednja škola Bedekovčina</t>
  </si>
  <si>
    <t>Ugovor o korištenju sredstava - Udruga pčelara "Krapina"</t>
  </si>
  <si>
    <t>Ugovor o korištenju financijskih sredstava - Udruga pčelara "Krapina"</t>
  </si>
  <si>
    <t>Ugovor o korištenju sredstava  - Županijska udruga uzgajivača konja Krapina</t>
  </si>
  <si>
    <t>Županijska udruga uzgajivača konja Krapina</t>
  </si>
  <si>
    <t>Ugovor o korištenju financijskih sredstava  - PG ugostiteljstvo, turizam, voćarstvo, vinogradarstvo "Grden"</t>
  </si>
  <si>
    <t>PG ugostiteljstvo, turizam, voćarstvo, vinogradarstvo "Grden"</t>
  </si>
  <si>
    <t>Ugovor o korištenju financijskih sredstava - Udruga voćara "Zagorski bregi" Krapinsko - zagorske županije</t>
  </si>
  <si>
    <t>Udruga voćara "Zagorski bregi" Krapinsko - zagorske županije</t>
  </si>
  <si>
    <t>Ugovor o korištenju financijskih sredstava - Udruga vinara i vinogradara klanječkog kraja "Trsek" Klanjec</t>
  </si>
  <si>
    <t>Udruga vinara i vinogradara klanječkog kraja "TRSEK" Klanjec</t>
  </si>
  <si>
    <t>Udruga vinogradara i vinara Klanječkog kraja "Trsek" Klanjec</t>
  </si>
  <si>
    <t>Ugovor o korištenju sredstava  - Udruga Vino Zagorje KZŽ</t>
  </si>
  <si>
    <t>Rudolf Kraljić</t>
  </si>
  <si>
    <t>Ivan Greblički</t>
  </si>
  <si>
    <t>Autoturist Samobor - sufinanciranje troškova javnog prijevoza za uč. SŠ-rujan-prosinac 2013. - 75%</t>
  </si>
  <si>
    <t>Samoborček d.o.o. - sufinanciranje troškova javnog prijevoza za uč. SŠ-rujan-prosinac 2013. - 75%</t>
  </si>
  <si>
    <t>Samoborček d.o.o.</t>
  </si>
  <si>
    <t>Ugovor o obavljanju poslova iz područja zaštite na radu-ispitivanje elektroinstalacija</t>
  </si>
  <si>
    <t>ZAŠTITA I KONTROLA d.o.o.</t>
  </si>
  <si>
    <t xml:space="preserve">Ugovor o korištenju potpore za investicijska ulaganja </t>
  </si>
  <si>
    <t>Ramona ugostiteljstvo, trgovina, usluge i zabavne igre</t>
  </si>
  <si>
    <t xml:space="preserve">Ugovor o korištenju potpore za pripremu projekata </t>
  </si>
  <si>
    <t xml:space="preserve">Filum d.o.o. </t>
  </si>
  <si>
    <t xml:space="preserve">Obiteljsko poljoprivredno gospodarstvo Vinceljak Ankica </t>
  </si>
  <si>
    <t xml:space="preserve">Lokalna akcijska grupa Zagorje </t>
  </si>
  <si>
    <t xml:space="preserve">Ugovor o korištenju financijskih sredstava </t>
  </si>
  <si>
    <t>Udruga voćara "Zagorski bregi" Donja Stubica</t>
  </si>
  <si>
    <t xml:space="preserve">Udruga vinogradara Marija Bistrica </t>
  </si>
  <si>
    <t>Ugovor o korištenju sredstava</t>
  </si>
  <si>
    <t xml:space="preserve">Ugovor o korištenju sredstava </t>
  </si>
  <si>
    <t xml:space="preserve">Udruga pčelara "Nektar" Konjščina </t>
  </si>
  <si>
    <t>Konjički klub Budinšćina</t>
  </si>
  <si>
    <t xml:space="preserve">EOG d.o.o. </t>
  </si>
  <si>
    <t>Obiteljsko poljoprivredno gospodarstvo Miković Stjepan</t>
  </si>
  <si>
    <t xml:space="preserve">Obiteljsko poljoprivredno gospodarstvo Majcenić Dragutin </t>
  </si>
  <si>
    <t xml:space="preserve">Obiteljsko poljoprivredno gospodarstvo Kasteljan Dragutin </t>
  </si>
  <si>
    <t>Obiteljsko poljoprivredno gospodarstvo Trbušić Robert</t>
  </si>
  <si>
    <t xml:space="preserve">Obiteljsko poljoprivredno gospodarstvo Broz Žarko </t>
  </si>
  <si>
    <t xml:space="preserve">Vuglec breg d.o.o. </t>
  </si>
  <si>
    <t xml:space="preserve">Bolfan Vinski Vrh d.o.o. </t>
  </si>
  <si>
    <t xml:space="preserve">Vu Plavem trnacu d.o.o. </t>
  </si>
  <si>
    <t>I Aneks Ugovora br. 14/13 o sufinanciranju asfaltiranja nerazvrstane ceste na području Općine Veliko Trgovišće</t>
  </si>
  <si>
    <t>Ugovor br. 15/13 o sufinanciranju asfaltiranja nerazvrstane ceste na području Općine Sveti Križ Začretje</t>
  </si>
  <si>
    <t>Ugovor br. 16/13 o sufinanciranju asfaltiranja nerazvrstane ceste na području Grada Pregrade</t>
  </si>
  <si>
    <t>Ugovor br. 17/13 o sufinanciranju asfaltiranja nerazvrstane ceste na području Grada Klanjca</t>
  </si>
  <si>
    <t>Ugovor br. 18/13 o sufinanciranju asfaltiranja nerazvrstane ceste na području Općine Kumrovec</t>
  </si>
  <si>
    <t>Ugovor br. 19/13 o sufinanciranju asfaltiranja nerazvrstane ceste na području Općine Radoboj</t>
  </si>
  <si>
    <t>Zdravko Andrašek</t>
  </si>
  <si>
    <t>Željko Žunec</t>
  </si>
  <si>
    <t>1</t>
  </si>
  <si>
    <t>38</t>
  </si>
  <si>
    <t>2</t>
  </si>
  <si>
    <t>3</t>
  </si>
  <si>
    <t>4</t>
  </si>
  <si>
    <t>5</t>
  </si>
  <si>
    <t>26</t>
  </si>
  <si>
    <t>31.12.2013</t>
  </si>
  <si>
    <t>6</t>
  </si>
  <si>
    <t>22</t>
  </si>
  <si>
    <t>7</t>
  </si>
  <si>
    <t>13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</si>
  <si>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</si>
  <si>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</si>
  <si>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</si>
  <si>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</si>
  <si>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</si>
  <si>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</si>
  <si>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</si>
  <si>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</si>
  <si>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</si>
  <si>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</si>
  <si>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</si>
  <si>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</si>
  <si>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</si>
  <si>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</si>
  <si>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</si>
  <si>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</si>
  <si>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27</t>
  </si>
  <si>
    <t>28</t>
  </si>
  <si>
    <t>29</t>
  </si>
  <si>
    <t>350.000,00</t>
  </si>
  <si>
    <t>30</t>
  </si>
  <si>
    <t>31</t>
  </si>
  <si>
    <t>15.000,00</t>
  </si>
  <si>
    <t>32</t>
  </si>
  <si>
    <t>33</t>
  </si>
  <si>
    <t>34</t>
  </si>
  <si>
    <t>35</t>
  </si>
  <si>
    <t>20.000,00</t>
  </si>
  <si>
    <t>36</t>
  </si>
  <si>
    <t>37</t>
  </si>
  <si>
    <t>39</t>
  </si>
  <si>
    <t>40</t>
  </si>
  <si>
    <t>47</t>
  </si>
  <si>
    <t>41</t>
  </si>
  <si>
    <t>51</t>
  </si>
  <si>
    <t>42</t>
  </si>
  <si>
    <t>43</t>
  </si>
  <si>
    <t>44</t>
  </si>
  <si>
    <t>45</t>
  </si>
  <si>
    <t>46</t>
  </si>
  <si>
    <t>48</t>
  </si>
  <si>
    <t>49</t>
  </si>
  <si>
    <t>50</t>
  </si>
  <si>
    <t>52</t>
  </si>
  <si>
    <t>70.000,00</t>
  </si>
  <si>
    <t>53</t>
  </si>
  <si>
    <t>54</t>
  </si>
  <si>
    <t>55</t>
  </si>
  <si>
    <t>56</t>
  </si>
  <si>
    <t>57</t>
  </si>
  <si>
    <t>58</t>
  </si>
  <si>
    <t>10.000,00</t>
  </si>
  <si>
    <t>59</t>
  </si>
  <si>
    <t>60</t>
  </si>
  <si>
    <t>61</t>
  </si>
  <si>
    <t>40.000,00</t>
  </si>
  <si>
    <t>62</t>
  </si>
  <si>
    <t>65.000,00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</si>
  <si>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</si>
  <si>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</si>
  <si>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</si>
  <si>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</si>
  <si>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</si>
  <si>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</si>
  <si>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</si>
  <si>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</si>
  <si>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</si>
  <si>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</si>
  <si>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</si>
  <si>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</si>
  <si>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</si>
  <si>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</si>
  <si>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</si>
  <si>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</si>
  <si>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</si>
  <si>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</si>
  <si>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</si>
  <si>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</si>
  <si>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</si>
  <si>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</si>
  <si>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</si>
  <si>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</si>
  <si>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</si>
  <si>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</si>
  <si>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</si>
  <si>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</si>
  <si>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</si>
  <si>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1.000,00</t>
  </si>
  <si>
    <t>92</t>
  </si>
  <si>
    <t>93</t>
  </si>
  <si>
    <t>25.000,00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</si>
  <si>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</si>
  <si>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</si>
  <si>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</si>
  <si>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</si>
  <si>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</si>
  <si>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</si>
  <si>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</si>
  <si>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</si>
  <si>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</si>
  <si>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</si>
  <si>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</si>
  <si>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</si>
  <si>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</si>
  <si>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</si>
  <si>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</si>
  <si>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</si>
  <si>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</si>
  <si>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</si>
  <si>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</si>
  <si>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</si>
  <si>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</si>
  <si>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</si>
  <si>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</si>
  <si>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</si>
  <si>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</si>
  <si>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</si>
  <si>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</si>
  <si>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</si>
  <si>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</si>
  <si>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</si>
  <si>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</si>
  <si>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</si>
  <si>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</si>
  <si>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</si>
  <si>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</si>
  <si>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</si>
  <si>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</si>
  <si>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</si>
  <si>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</si>
  <si>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</si>
  <si>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</si>
  <si>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</si>
  <si>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</si>
  <si>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</si>
  <si>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</si>
  <si>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</si>
  <si>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</si>
  <si>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</si>
  <si>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</si>
  <si>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</si>
  <si>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</si>
  <si>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</si>
  <si>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</si>
  <si>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</si>
  <si>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</si>
  <si>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</si>
  <si>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</si>
  <si>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</si>
  <si>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</si>
  <si>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</si>
  <si>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</si>
  <si>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</si>
  <si>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</si>
  <si>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</si>
  <si>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</si>
  <si>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</si>
  <si>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</si>
  <si>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2.000,00</t>
  </si>
  <si>
    <t>161</t>
  </si>
  <si>
    <t>162</t>
  </si>
  <si>
    <t>163</t>
  </si>
  <si>
    <t>80.000,00</t>
  </si>
  <si>
    <t>164</t>
  </si>
  <si>
    <t>165</t>
  </si>
  <si>
    <t>166</t>
  </si>
  <si>
    <t>167</t>
  </si>
  <si>
    <t>168</t>
  </si>
  <si>
    <t>30.000,00</t>
  </si>
  <si>
    <t>169</t>
  </si>
  <si>
    <t>170</t>
  </si>
  <si>
    <t>171</t>
  </si>
  <si>
    <t>172</t>
  </si>
  <si>
    <t>49.877,50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</si>
  <si>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</si>
  <si>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</si>
  <si>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</si>
  <si>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</si>
  <si>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</si>
  <si>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</si>
  <si>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</si>
  <si>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</si>
  <si>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</si>
  <si>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</si>
  <si>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</si>
  <si>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</si>
  <si>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</si>
  <si>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</si>
  <si>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</si>
  <si>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</si>
  <si>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</si>
  <si>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500,00</t>
  </si>
  <si>
    <t>190</t>
  </si>
  <si>
    <t>191</t>
  </si>
  <si>
    <t>192</t>
  </si>
  <si>
    <t>193</t>
  </si>
  <si>
    <t>194</t>
  </si>
  <si>
    <t>195</t>
  </si>
  <si>
    <t>4.000,00</t>
  </si>
  <si>
    <t>196</t>
  </si>
  <si>
    <t>197</t>
  </si>
  <si>
    <t>198</t>
  </si>
  <si>
    <t>5.000,00</t>
  </si>
  <si>
    <t>199</t>
  </si>
  <si>
    <t>6.000,00</t>
  </si>
  <si>
    <t>200</t>
  </si>
  <si>
    <t>201</t>
  </si>
  <si>
    <t>3.000,00</t>
  </si>
  <si>
    <t>202</t>
  </si>
  <si>
    <t>12.000,00</t>
  </si>
  <si>
    <t>203</t>
  </si>
  <si>
    <t>204</t>
  </si>
  <si>
    <t>2.500,00</t>
  </si>
  <si>
    <t>205</t>
  </si>
  <si>
    <t>206</t>
  </si>
  <si>
    <t>207</t>
  </si>
  <si>
    <t>208</t>
  </si>
  <si>
    <t>35.000,00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</si>
  <si>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</si>
  <si>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</si>
  <si>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</si>
  <si>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</si>
  <si>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</si>
  <si>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</si>
  <si>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</si>
  <si>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</si>
  <si>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</si>
  <si>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</si>
  <si>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</si>
  <si>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</si>
  <si>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</si>
  <si>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</si>
  <si>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</si>
  <si>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</si>
  <si>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</si>
  <si>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</si>
  <si>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</si>
  <si>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</si>
  <si>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</si>
  <si>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</si>
  <si>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</si>
  <si>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7.000,00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</si>
  <si>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</si>
  <si>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</si>
  <si>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</si>
  <si>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</si>
  <si>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</si>
  <si>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</si>
  <si>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</si>
  <si>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</si>
  <si>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</si>
  <si>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</si>
  <si>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</si>
  <si>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</si>
  <si>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</si>
  <si>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</si>
  <si>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</si>
  <si>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</si>
  <si>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</si>
  <si>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</si>
  <si>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</si>
  <si>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</si>
  <si>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</si>
  <si>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</si>
  <si>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</si>
  <si>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</si>
  <si>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</si>
  <si>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</si>
  <si>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</si>
  <si>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</si>
  <si>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</si>
  <si>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</si>
  <si>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</si>
  <si>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</si>
  <si>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</si>
  <si>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</si>
  <si>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</si>
  <si>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</si>
  <si>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</si>
  <si>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</si>
  <si>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</si>
  <si>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</si>
  <si>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</si>
  <si>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</si>
  <si>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</si>
  <si>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</si>
  <si>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</si>
  <si>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</si>
  <si>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8.000,00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</si>
  <si>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</si>
  <si>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</si>
  <si>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</si>
  <si>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</si>
  <si>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</si>
  <si>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</si>
  <si>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</si>
  <si>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</si>
  <si>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</si>
  <si>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</si>
  <si>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</si>
  <si>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</si>
  <si>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</si>
  <si>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15.600,00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</si>
  <si>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</si>
  <si>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</si>
  <si>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</si>
  <si>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</si>
  <si>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</si>
  <si>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</si>
  <si>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</si>
  <si>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</si>
  <si>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</si>
  <si>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50.000,00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</si>
  <si>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</si>
  <si>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</si>
  <si>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</si>
  <si>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</si>
  <si>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</si>
  <si>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</si>
  <si>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</si>
  <si>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</si>
  <si>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</si>
  <si>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</si>
  <si>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</si>
  <si>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</si>
  <si>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</si>
  <si>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</si>
  <si>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</si>
  <si>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</si>
  <si>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</si>
  <si>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</si>
  <si>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</si>
  <si>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</si>
  <si>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</si>
  <si>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</si>
  <si>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</si>
  <si>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</si>
  <si>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</si>
  <si>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</si>
  <si>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</si>
  <si>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</si>
  <si>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</si>
  <si>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</si>
  <si>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</si>
  <si>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</si>
  <si>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</si>
  <si>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</si>
  <si>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</si>
  <si>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</si>
  <si>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</si>
  <si>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</si>
  <si>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</si>
  <si>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</si>
  <si>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</si>
  <si>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</si>
  <si>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</si>
  <si>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</si>
  <si>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</si>
  <si>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</si>
  <si>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</si>
  <si>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</si>
  <si>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</si>
  <si>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</si>
  <si>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</si>
  <si>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</si>
  <si>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</si>
  <si>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</si>
  <si>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</si>
  <si>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</si>
  <si>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140.000,00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</si>
  <si>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</si>
  <si>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</si>
  <si>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</si>
  <si>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</si>
  <si>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</si>
  <si>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</si>
  <si>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</si>
  <si>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</si>
  <si>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</si>
  <si>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</si>
  <si>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</si>
  <si>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</si>
  <si>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</si>
  <si>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</si>
  <si>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</si>
  <si>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</si>
  <si>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</si>
  <si>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</si>
  <si>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</si>
  <si>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</si>
  <si>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</si>
  <si>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</si>
  <si>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</si>
  <si>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</si>
  <si>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</si>
  <si>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</si>
  <si>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</si>
  <si>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</si>
  <si>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</si>
  <si>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</si>
  <si>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</si>
  <si>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</si>
  <si>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</si>
  <si>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</si>
  <si>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</si>
  <si>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</si>
  <si>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</si>
  <si>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</si>
  <si>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</si>
  <si>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</si>
  <si>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</si>
  <si>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</si>
  <si>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</si>
  <si>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</si>
  <si>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</si>
  <si>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</si>
  <si>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</si>
  <si>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</si>
  <si>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</si>
  <si>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</si>
  <si>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</si>
  <si>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</si>
  <si>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</si>
  <si>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</si>
  <si>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</si>
  <si>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</si>
  <si>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</si>
  <si>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</si>
  <si>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</si>
  <si>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</si>
  <si>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</si>
  <si>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</si>
  <si>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</si>
  <si>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</si>
  <si>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</si>
  <si>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</si>
  <si>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</si>
  <si>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</si>
  <si>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</si>
  <si>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</si>
  <si>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</si>
  <si>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45.000,00</t>
  </si>
  <si>
    <t>427</t>
  </si>
  <si>
    <t>428</t>
  </si>
  <si>
    <t>429</t>
  </si>
  <si>
    <t>15.000,00 kn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</si>
  <si>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</si>
  <si>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</si>
  <si>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</si>
  <si>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</si>
  <si>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</si>
  <si>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</si>
  <si>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</si>
  <si>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</si>
  <si>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</si>
  <si>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</si>
  <si>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</si>
  <si>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</si>
  <si>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</si>
  <si>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</si>
  <si>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</si>
  <si>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</si>
  <si>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</si>
  <si>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</si>
  <si>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</si>
  <si>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</si>
  <si>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</si>
  <si>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</si>
  <si>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</si>
  <si>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</si>
  <si>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</si>
  <si>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</si>
  <si>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</si>
  <si>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</si>
  <si>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</si>
  <si>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</si>
  <si>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</si>
  <si>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</si>
  <si>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</si>
  <si>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</si>
  <si>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</si>
  <si>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</si>
  <si>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</si>
  <si>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</si>
  <si>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</si>
  <si>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</si>
  <si>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</si>
  <si>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</si>
  <si>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</si>
  <si>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</si>
  <si>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</si>
  <si>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</si>
  <si>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</si>
  <si>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</si>
  <si>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</si>
  <si>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</si>
  <si>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</si>
  <si>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</si>
  <si>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</si>
  <si>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</si>
  <si>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</si>
  <si>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</si>
  <si>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</si>
  <si>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</si>
  <si>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</si>
  <si>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</si>
  <si>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</si>
  <si>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</si>
  <si>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</si>
  <si>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</si>
  <si>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</si>
  <si>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</si>
  <si>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</si>
  <si>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</si>
  <si>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</si>
  <si>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</si>
  <si>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</si>
  <si>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</si>
  <si>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</si>
  <si>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</si>
  <si>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</si>
  <si>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</si>
  <si>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</si>
  <si>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</si>
  <si>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</si>
  <si>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</si>
  <si>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</si>
  <si>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33.000,00</t>
  </si>
  <si>
    <t>22.500,00</t>
  </si>
  <si>
    <t>50.000,00 kn</t>
  </si>
  <si>
    <t>30.000,00 kn</t>
  </si>
  <si>
    <t>75%</t>
  </si>
  <si>
    <t>10,5%</t>
  </si>
  <si>
    <t>1.365.000,00</t>
  </si>
  <si>
    <t>161.000,00</t>
  </si>
  <si>
    <t>909.000,00</t>
  </si>
  <si>
    <t>31.01.2014</t>
  </si>
  <si>
    <t>2013</t>
  </si>
  <si>
    <t>50.000</t>
  </si>
  <si>
    <t>10,5 %</t>
  </si>
  <si>
    <t>66.000,00</t>
  </si>
  <si>
    <t>48.861,80</t>
  </si>
  <si>
    <t>28.02.2014</t>
  </si>
  <si>
    <t>330.000,00</t>
  </si>
  <si>
    <t>1.250.000,00</t>
  </si>
  <si>
    <t>19.250,00</t>
  </si>
  <si>
    <t xml:space="preserve">400.000,00 </t>
  </si>
  <si>
    <t>12.959,00</t>
  </si>
  <si>
    <t>31.3.2018</t>
  </si>
  <si>
    <t>31.3.2017</t>
  </si>
  <si>
    <t>31.3.2019</t>
  </si>
  <si>
    <t>28.10.2013</t>
  </si>
  <si>
    <t>31.3.2016</t>
  </si>
  <si>
    <t>31.3.2014</t>
  </si>
  <si>
    <t>1.212,13</t>
  </si>
  <si>
    <t>70.000,00 kn</t>
  </si>
  <si>
    <t>26.000,00 kn</t>
  </si>
  <si>
    <t>76.000,00</t>
  </si>
  <si>
    <t>27.000,00</t>
  </si>
  <si>
    <t>12.983,93</t>
  </si>
  <si>
    <t>31.12. 2013</t>
  </si>
  <si>
    <t>20.000,00 kn</t>
  </si>
  <si>
    <t>01.12.2013</t>
  </si>
  <si>
    <t>7.500,00</t>
  </si>
  <si>
    <t>11.250,00</t>
  </si>
  <si>
    <t>18.750,00</t>
  </si>
  <si>
    <t>41.250,00</t>
  </si>
  <si>
    <t>10.05.2014</t>
  </si>
  <si>
    <t>13.200,00</t>
  </si>
  <si>
    <t xml:space="preserve">4.000,00 </t>
  </si>
  <si>
    <t xml:space="preserve">7.500,00 </t>
  </si>
  <si>
    <t>59.500,00</t>
  </si>
  <si>
    <t>59.000,00</t>
  </si>
  <si>
    <t>86.250,00</t>
  </si>
  <si>
    <t>11.906,50 kn</t>
  </si>
  <si>
    <t>9.000,00 kn</t>
  </si>
  <si>
    <t>6.250</t>
  </si>
  <si>
    <t>27.500,00</t>
  </si>
  <si>
    <t>62.500,00</t>
  </si>
  <si>
    <t>79.375,00</t>
  </si>
  <si>
    <t>60.000,00</t>
  </si>
  <si>
    <t>12,5%</t>
  </si>
  <si>
    <t>01.10.2013</t>
  </si>
  <si>
    <t>4.400</t>
  </si>
  <si>
    <t>206.000,00</t>
  </si>
  <si>
    <t>31. 05. 2014</t>
  </si>
  <si>
    <t>1.498.750,00</t>
  </si>
  <si>
    <t>11.996,00 kn</t>
  </si>
  <si>
    <t>29.280,00 kn</t>
  </si>
  <si>
    <t>30.993,44 kn</t>
  </si>
  <si>
    <t>40.000,00 kn</t>
  </si>
  <si>
    <t>11.000,00 kn</t>
  </si>
  <si>
    <t>14.400,00 kn</t>
  </si>
  <si>
    <t>940.000 kn</t>
  </si>
  <si>
    <t>24.200,00</t>
  </si>
  <si>
    <t>19.860,00</t>
  </si>
  <si>
    <t>9.950,00</t>
  </si>
  <si>
    <t>5.155,00</t>
  </si>
  <si>
    <t>4.600,00</t>
  </si>
  <si>
    <t>3.650,00</t>
  </si>
  <si>
    <t>3.200,00</t>
  </si>
  <si>
    <t>9.550,00</t>
  </si>
  <si>
    <t>14.950,00</t>
  </si>
  <si>
    <t>5.300,00</t>
  </si>
  <si>
    <t>6.200,00</t>
  </si>
  <si>
    <t>7.600,000</t>
  </si>
  <si>
    <t>10.800,00</t>
  </si>
  <si>
    <t>8.300,00</t>
  </si>
  <si>
    <t>6.641,76</t>
  </si>
  <si>
    <t>6.153,13</t>
  </si>
  <si>
    <t>2.424,24</t>
  </si>
  <si>
    <t>4.848,48</t>
  </si>
  <si>
    <t>4.760,00</t>
  </si>
  <si>
    <t>31.700,00</t>
  </si>
  <si>
    <t>21.000,00</t>
  </si>
  <si>
    <t>13.000,00</t>
  </si>
  <si>
    <t>49.000,00</t>
  </si>
  <si>
    <t>Naziv</t>
  </si>
  <si>
    <t>Ugovor o izradi prometnih izvedbenih projekata za označavanje autobusnih stajališta     - Aking d.o.o.</t>
  </si>
  <si>
    <t>Ugovor o korištenju financijskih sredstava u 2013. godini -    Javna ustanova za upravljanje zaštićenim prirodnim vrijednostima na području Krapinsko - zagorske županije</t>
  </si>
  <si>
    <t>Datum sklapanja ugovora</t>
  </si>
  <si>
    <t>VRSTA UGOVORA</t>
  </si>
  <si>
    <t>STANJE NA DAN: 09.01.2014.</t>
  </si>
  <si>
    <t>Iznos bez PDV-a</t>
  </si>
  <si>
    <t>IZNOS S PDV-om</t>
  </si>
  <si>
    <t>Datum izvršenja</t>
  </si>
  <si>
    <t>Plaćanje iz proračuna jedinice (DA/NE)</t>
  </si>
  <si>
    <t>Drugi izvor financiranja, ako nije proračun jedinice</t>
  </si>
  <si>
    <t>07.01.2014.</t>
  </si>
  <si>
    <t>11.1.2014.</t>
  </si>
  <si>
    <t>17.1.2014.</t>
  </si>
  <si>
    <t>4 godine</t>
  </si>
  <si>
    <t>6 godina</t>
  </si>
  <si>
    <t>20.3.2014.</t>
  </si>
  <si>
    <t>31.7.2013.</t>
  </si>
  <si>
    <t>30.09.2013.</t>
  </si>
  <si>
    <t>5.9.2013.</t>
  </si>
  <si>
    <t>31.10.2013.</t>
  </si>
  <si>
    <t>31.08.2013.</t>
  </si>
  <si>
    <t>5 mjeseci</t>
  </si>
  <si>
    <t>4.01.2014.</t>
  </si>
  <si>
    <t>8.8.2013.</t>
  </si>
  <si>
    <t>42 mjeseca</t>
  </si>
  <si>
    <t>54 mjeseca</t>
  </si>
  <si>
    <t>18 mjeseci</t>
  </si>
  <si>
    <t>30 mjeseci</t>
  </si>
  <si>
    <t>39 mjeseci</t>
  </si>
  <si>
    <t>63 mjeseca</t>
  </si>
  <si>
    <t>15 mjeseci</t>
  </si>
  <si>
    <t>27.5.2013.</t>
  </si>
  <si>
    <t>20 mjeseci</t>
  </si>
  <si>
    <t>28.01.2015.</t>
  </si>
  <si>
    <t>8 mjeseci</t>
  </si>
  <si>
    <t>19.6.2014.</t>
  </si>
  <si>
    <t>21.6.2014.</t>
  </si>
  <si>
    <t>31.12.2014.</t>
  </si>
  <si>
    <t>22.02.2014.</t>
  </si>
  <si>
    <t>22.7.2020.</t>
  </si>
  <si>
    <t>31.01.2018.</t>
  </si>
  <si>
    <t>60 mjeseci</t>
  </si>
  <si>
    <t>31.07.2017.</t>
  </si>
  <si>
    <t>52 mjeseca</t>
  </si>
  <si>
    <t>10 mjeseci</t>
  </si>
  <si>
    <t>26.02.2013.</t>
  </si>
  <si>
    <t>2 dana</t>
  </si>
  <si>
    <t>20.-21.09.2013.</t>
  </si>
  <si>
    <t>31.06.2014.</t>
  </si>
  <si>
    <t>9 mjeseci</t>
  </si>
  <si>
    <t xml:space="preserve">31.12.2013. </t>
  </si>
  <si>
    <t>godinu dana</t>
  </si>
  <si>
    <t>31.12.2017.</t>
  </si>
  <si>
    <t>11.01.2013.</t>
  </si>
  <si>
    <t>kraj godine</t>
  </si>
  <si>
    <t>06.03.2013.</t>
  </si>
  <si>
    <t>21.03.2013.</t>
  </si>
  <si>
    <t>01.10.2013.</t>
  </si>
  <si>
    <t xml:space="preserve">NE </t>
  </si>
  <si>
    <t>Privredna banka Zagreb d.d.</t>
  </si>
  <si>
    <t>Razdoblje na koje je sklopljen</t>
  </si>
  <si>
    <t>DA</t>
  </si>
  <si>
    <t>6.2.2013</t>
  </si>
  <si>
    <t>NE</t>
  </si>
  <si>
    <t>do 01.12.2013.</t>
  </si>
  <si>
    <t>do 31.11.2013.</t>
  </si>
  <si>
    <t xml:space="preserve">55,00 kn po jednom satu rada pojedinog izvršitelja </t>
  </si>
  <si>
    <t xml:space="preserve">68,75 kn po jednom satu rada pojedinog izvršitelja </t>
  </si>
  <si>
    <t>12.2013.</t>
  </si>
  <si>
    <t>31.1.2013.</t>
  </si>
  <si>
    <t>Volkswagen vozila 300 kn po satu, Škoda vozila 250 kn po satu</t>
  </si>
  <si>
    <t>237,50 kuna za jedan sat usluge</t>
  </si>
  <si>
    <t>190,00 za jedan sat usluge</t>
  </si>
  <si>
    <t>12.04.2014.</t>
  </si>
  <si>
    <t>07.2013.</t>
  </si>
  <si>
    <t>07. 2013.</t>
  </si>
  <si>
    <t>30.11.2013.</t>
  </si>
  <si>
    <t xml:space="preserve"> do 30.11.2013.</t>
  </si>
  <si>
    <t>do 30.11.2013.</t>
  </si>
  <si>
    <t>1.3.2013.</t>
  </si>
  <si>
    <t>28,80 kn vanjsko pranje i 18,00 kn unutarnje pranje vozila</t>
  </si>
  <si>
    <t>36,oo kn vanjsko pranje i 22,50 kn unutarnje pranje vozila</t>
  </si>
  <si>
    <t>Ugovor o financiranju rada Udruge natjecatelja u oranju Krapinsko-zagorske županije + 6 aneksa</t>
  </si>
  <si>
    <t>12 mjeseci</t>
  </si>
  <si>
    <t>neodređeno</t>
  </si>
  <si>
    <t>1 kn po obroku</t>
  </si>
  <si>
    <t>14 mjeseci</t>
  </si>
  <si>
    <t>kolovoz 2014.</t>
  </si>
  <si>
    <t>13 mjeseci</t>
  </si>
  <si>
    <t>srpanj 2014.</t>
  </si>
  <si>
    <t>Prihod županije od općine Stubičke Toplice</t>
  </si>
  <si>
    <t>Prihod županije od općine Zlatar Bistrica</t>
  </si>
  <si>
    <t>Prihod županije od općine Kumrovec</t>
  </si>
  <si>
    <t>05.08.2013.</t>
  </si>
  <si>
    <t>Mirela Behin</t>
  </si>
  <si>
    <t>05.08.2014.</t>
  </si>
  <si>
    <t>15.06.2014.</t>
  </si>
  <si>
    <t>31.01.2014.</t>
  </si>
  <si>
    <t>3 mjeseca</t>
  </si>
  <si>
    <t>Ugovor za izradu biciklističkih karti KZŽ</t>
  </si>
  <si>
    <t>30.06.2014.</t>
  </si>
  <si>
    <t>do 30.06.2014.</t>
  </si>
  <si>
    <t xml:space="preserve">Hamper studio d.o.o. </t>
  </si>
  <si>
    <t>19.09.2013.</t>
  </si>
  <si>
    <t>Ugovor za izradu kartografskih prikaza u okviru projekta organizacije mreže biciklističko-turističkih ruta KZŽ</t>
  </si>
  <si>
    <t>24.10.2013.</t>
  </si>
  <si>
    <t>Damira Gregoret</t>
  </si>
  <si>
    <t>2.000,00 neto</t>
  </si>
  <si>
    <t>29.10.2013.</t>
  </si>
  <si>
    <t>Ugovor o zasnivanju preplatničkog odnosa za pravni informacijski sustav IUS-INFO</t>
  </si>
  <si>
    <t xml:space="preserve">IUS SOFTWARE d.o.o. </t>
  </si>
  <si>
    <t>29.10.2014.</t>
  </si>
  <si>
    <t>Ugovor o izradi mobilne aplikacije - Agroturizam zagorje</t>
  </si>
  <si>
    <t>14.11.2013.</t>
  </si>
  <si>
    <t>do 15.03.2014.</t>
  </si>
  <si>
    <t>Metro M.K. d.o.o.</t>
  </si>
  <si>
    <t>15.03.2014.</t>
  </si>
  <si>
    <t>25.11.2013.</t>
  </si>
  <si>
    <t xml:space="preserve">Ugovor o izradi Internet stranice/portala Mreža biciklističkih turističkih ruta KZŽ </t>
  </si>
  <si>
    <t>11.12.2013.</t>
  </si>
  <si>
    <t>Sporazum o izradi PPU Grada Pregrade</t>
  </si>
  <si>
    <t>11.06.2014.</t>
  </si>
  <si>
    <t>Prihod županije od Grada Pregrade</t>
  </si>
  <si>
    <t>19.12.2013.</t>
  </si>
  <si>
    <t>Ugovor o isplati potpore za izradu Kataloga</t>
  </si>
  <si>
    <t>do 31.01.2014.</t>
  </si>
  <si>
    <t>Obrtnička komora KZŽ</t>
  </si>
  <si>
    <t>Krapinsko - zagorska županija</t>
  </si>
  <si>
    <t>Registar ugovora</t>
  </si>
  <si>
    <t>Godina: 2013</t>
  </si>
  <si>
    <t>trajno</t>
  </si>
  <si>
    <t>Gradska Plinara Krapina d.o.o</t>
  </si>
  <si>
    <t>Eko Blic d.o.o.</t>
  </si>
  <si>
    <t>Zagorska razvojna agencija d.o.o</t>
  </si>
  <si>
    <t>Ugovor o povremenom korištenju prostora - Pučko otvoreno učilište Krapina</t>
  </si>
  <si>
    <t>Radio Stubica d.o.o</t>
  </si>
  <si>
    <t>Krapinsko-zagorski Aeodrom d.o.o za športsko turističku djelatnost</t>
  </si>
  <si>
    <t>Općina Zagorska Sela</t>
  </si>
  <si>
    <t>Općina Budinščina</t>
  </si>
  <si>
    <t>Općina Petrovsko</t>
  </si>
  <si>
    <t>Općina Mače</t>
  </si>
  <si>
    <t>Općina Novi Golubovec</t>
  </si>
  <si>
    <t>Općina Tuhelj</t>
  </si>
  <si>
    <t>Grad Zlatar</t>
  </si>
  <si>
    <t>Općina Desinić</t>
  </si>
  <si>
    <t>Radio Kaj d.o.o</t>
  </si>
  <si>
    <t>Udruga Regenerator</t>
  </si>
  <si>
    <t>Općina Lobor</t>
  </si>
  <si>
    <t>Vodoprivreda - Zagorje d.o.o.</t>
  </si>
  <si>
    <t>CESI - Centar za edukaciju, savjetovanje i istraživanje</t>
  </si>
  <si>
    <t>Nezavisna televizija d.o.o</t>
  </si>
  <si>
    <t>Općin Hum na Sutli</t>
  </si>
  <si>
    <t>Fond za zaštitu okoliša i energetsku učinkovitost</t>
  </si>
  <si>
    <t>Ministarstvo turizma Republike Hrvatske</t>
  </si>
  <si>
    <t>Ivica Štruml</t>
  </si>
  <si>
    <t>Branko Čukelj</t>
  </si>
  <si>
    <t>Muzeji Hrvatskog Zagorja</t>
  </si>
  <si>
    <t>Barbara Suhodolčan</t>
  </si>
  <si>
    <t>INA- Industrija nafte d.d.</t>
  </si>
  <si>
    <t>Bolfan Vinski vrh d.o.o.</t>
  </si>
  <si>
    <t>2400</t>
  </si>
  <si>
    <t>Ugovor o korištenju potpore za investicijska ulaganja</t>
  </si>
  <si>
    <t>1924</t>
  </si>
  <si>
    <t>Ugovor o sufinaciranju rada Zagorske razvojne agencije d.o.o. za promicanje regionalnog razvoja  KZŽ/ZARA d.o.o.</t>
  </si>
  <si>
    <t>1925</t>
  </si>
  <si>
    <t>Ugovor o sufinanciranju rada Turističke zajednice Krapinsko-zagorske županije u 2014. godini   KZŽ/TZ KZŽ</t>
  </si>
  <si>
    <t>31.12.2014</t>
  </si>
  <si>
    <t>1926</t>
  </si>
  <si>
    <t>Ugovor o neposrednom sudjelovanju Fonada u sufinaciranju projekta održive gradnje "Poticanje mjera EnU na stambenim objektima fizičkih osoba Krapinsko-zagorske županije" davanjem financijske pomoći  FZOEU/KZŽ</t>
  </si>
  <si>
    <t>24.01.2017</t>
  </si>
  <si>
    <t>1927</t>
  </si>
  <si>
    <t>Ugovor o sufinanciranju rada Regionalne energetske agencije Sjeverozapadne Hrvatske   KZŽ/REGEA</t>
  </si>
  <si>
    <t>31.01.2015</t>
  </si>
  <si>
    <t>1928</t>
  </si>
  <si>
    <t>Ugovor za izradu dokumentacije potrebne za provedbu projekta Poduzetničkog inkubatora Krapinsko-zagorske županije  KZŽ/HEXIM d.o.o.</t>
  </si>
  <si>
    <t>1929</t>
  </si>
  <si>
    <t>Ugovor za izradu aplikacijskog paketa za prijavu projekta Poduzetničkog inkubatora Krapinsko-zagorske županije na Natječaj "Shema dodjele bespovratnih sredstava za poslovnu infrastrukturu", 4 Poziv  KZŽ/HEXIM d.o.o.</t>
  </si>
  <si>
    <t>1931</t>
  </si>
  <si>
    <t xml:space="preserve">Sporazum o suradnji u provođenju međunarodnog programa Eko-škole u Republici Hrvatskoj za 2014. godinu-Lijepa naša </t>
  </si>
  <si>
    <t>1935</t>
  </si>
  <si>
    <t>1936</t>
  </si>
  <si>
    <t>Sporazum o sufinanciranju troškova Uprave i poslovanja trgovačkog društva KZA d.o.o. Zabok u 2014. godini - KZA d.o.o.</t>
  </si>
  <si>
    <t>1938</t>
  </si>
  <si>
    <t>Sporazum o doznačivanju novčanih sredstava trgovačkom društvu KZA d.o.o. u 2014. godini - KZA d.o.o.</t>
  </si>
  <si>
    <t>1939</t>
  </si>
  <si>
    <t>Ugovor o osiguranju dijela sredstava za stipendiranje deficitarnih obrtničkih zanimanja za šk.god. 2013./2014.</t>
  </si>
  <si>
    <t>1948</t>
  </si>
  <si>
    <t>Ugovor o korištenju sredstava proračuna Krapinsko-zagorske županije u 2014. godini - Zavod za javno zdravstvo Krapinsko-zagorske županije</t>
  </si>
  <si>
    <t>28.02.2015</t>
  </si>
  <si>
    <t>1954</t>
  </si>
  <si>
    <t>Ugovor o sufinanciranju troškova pružanja usluga pripreme i dostave toplih obroka u kuću korisnika - "BAGATELA" trgovina, ugostiteljstvo i usluge, Donja Stubica</t>
  </si>
  <si>
    <t>1955</t>
  </si>
  <si>
    <t>Ugovor za izradu glavnog projekta i troškovnika za sustav kontrole pristupa i videonadzor u sklopu zgrade poduzetničkog inkubatora Krapinsko-zagorske županije</t>
  </si>
  <si>
    <t>1956</t>
  </si>
  <si>
    <t>Ugovor o financijskoj potpori u 2014. godini - Udruga slijepih Krapinsko-zagorske županije</t>
  </si>
  <si>
    <t>1959</t>
  </si>
  <si>
    <t>Ugovor o financijskoj potpori Udruzi Regenerator u 2014. godini</t>
  </si>
  <si>
    <t>1963</t>
  </si>
  <si>
    <t>Ugovor o financijskoj potpori Centru za edukaciju, savjetovanje i istraživanje u 2014. godini</t>
  </si>
  <si>
    <t>1964</t>
  </si>
  <si>
    <t>Ugovor o financijskoj potpori Matici umirovljenika Krapinsko-zagorske županije u 2014. godini</t>
  </si>
  <si>
    <t>1965</t>
  </si>
  <si>
    <t>Ugovor o financijskoj potpori Mreži udruga Zagor u 2014. godini</t>
  </si>
  <si>
    <t>1966</t>
  </si>
  <si>
    <t>1968</t>
  </si>
  <si>
    <t>1969</t>
  </si>
  <si>
    <t>Ugovor o obavljanju usluge servisiranja Volkswagen i Škoda službenih vozila za potrebe Krapinsko- zagorske županije</t>
  </si>
  <si>
    <t>1970</t>
  </si>
  <si>
    <t>Ugovor o obavljanju usluge servisiranja Opel službenih vozila za potrebe Krapinsko- zagorske županije</t>
  </si>
  <si>
    <t>1978</t>
  </si>
  <si>
    <t>Ugovor br. S 01/14 o financiranju izrade Elaborata za sanaciju klizišta na području grada Pregrade</t>
  </si>
  <si>
    <t>01.12.2014</t>
  </si>
  <si>
    <t>1980</t>
  </si>
  <si>
    <t>Ugovor o sufinanciranju "Sajma poslova"</t>
  </si>
  <si>
    <t>1982</t>
  </si>
  <si>
    <t>Ugovor br. S 02/14 o financiranju izrade Elaborata za sanaciju klizišta na području Općine Mihovljan</t>
  </si>
  <si>
    <t>1989</t>
  </si>
  <si>
    <t>Ugovor o nabavi uredskog materijala, tonere i tinti za potrebe upravnih tijela KZŽ</t>
  </si>
  <si>
    <t>1990</t>
  </si>
  <si>
    <t>Ugovor o uslugama čišćenja poslovnog prostora KZŽ za 2014. godinu</t>
  </si>
  <si>
    <t>1991</t>
  </si>
  <si>
    <t>Ugovor o procesiranju plaća ili drugih osobnih primanja</t>
  </si>
  <si>
    <t>1994</t>
  </si>
  <si>
    <t>Ugovor br. EN 1/14 o financiranju nabave kamenog materijala za sanaciju nerazvrstanih makadamskih cesta na području općine Gornja Stubica</t>
  </si>
  <si>
    <t>1995</t>
  </si>
  <si>
    <t>Ugovor o korištenju i održavanju računalnih programa za 2014 godinu</t>
  </si>
  <si>
    <t>1996</t>
  </si>
  <si>
    <t>Ugovor za izradu glavnog projekta za rekonstrukciju zgrade županijske uprave na lokaciji u Krapini, Magistratska 1</t>
  </si>
  <si>
    <t>1997</t>
  </si>
  <si>
    <t>1998</t>
  </si>
  <si>
    <t>Ugovor za izradu strateške studije utjecaja na okoliš II. ciljanih izmjena i dopuna prostornog plana Krapinsko-zagorske županije</t>
  </si>
  <si>
    <t>55 dana</t>
  </si>
  <si>
    <t>2006</t>
  </si>
  <si>
    <t>Ugovor o sufinanciranju promocije gospodarstvenika Krapinsko-zagorske županije</t>
  </si>
  <si>
    <t>2008</t>
  </si>
  <si>
    <t>Ugovor o isplati potpore za nastupe na gospodarskim sajmovima</t>
  </si>
  <si>
    <t>2009</t>
  </si>
  <si>
    <t>Ugovor o dodjeli bespovratnih sredstava</t>
  </si>
  <si>
    <t>17.02.2015</t>
  </si>
  <si>
    <t>2014</t>
  </si>
  <si>
    <t>Ugovor o bagatelnoj nabavi prirodnog zemnog plina za potrebe opskrbe zgrade sjedišta Krapinsko-zagorske županije</t>
  </si>
  <si>
    <t>2016</t>
  </si>
  <si>
    <t>Ugovor br. S 03/14 o financiranju izrade Elaborata za sanaciju klizišta na području općine Desinić</t>
  </si>
  <si>
    <t>2018</t>
  </si>
  <si>
    <t>Ugovor broj EN 5/14 o financiranju nabave kamenog materijala-općina Radoboj</t>
  </si>
  <si>
    <t>2019</t>
  </si>
  <si>
    <t>Općina Kumrovec - ugovor broj EN 8/14 o financiranju nabave kamenog materijala</t>
  </si>
  <si>
    <t>2020</t>
  </si>
  <si>
    <t>Općina Petrovsko-ugovor br. PVIO 1/14 o sufinanciranju izgradnje vodoopskrbne mreže</t>
  </si>
  <si>
    <t>2021</t>
  </si>
  <si>
    <t>Ugovor o bagatelnoj nabavi motornog benzina i dizel goriva za potrebe opskrbe službenih vozila Krapinsko-zagorske županije</t>
  </si>
  <si>
    <t>2022</t>
  </si>
  <si>
    <t>Ugovor EN 4/14 o financiranju nabave kamenog materijala--općina Marija Bistrica</t>
  </si>
  <si>
    <t>2023</t>
  </si>
  <si>
    <t>Ugovor EN 3/14 o financiranju nabave kamenog materijala-općina Lobor</t>
  </si>
  <si>
    <t>2024</t>
  </si>
  <si>
    <t>Ugovor EN 11/14 o financiranju nabave kamenog materijala - grad Zlatar</t>
  </si>
  <si>
    <t>2025</t>
  </si>
  <si>
    <t>Ugovor EN 07/14 o financiranju nabave kamenog materijal - općina Kraljevec na Sutli</t>
  </si>
  <si>
    <t>2026</t>
  </si>
  <si>
    <t>Ugovor o doznačivanju sredstava za provedbu programa Jamstvenog fonda za prerađivačku industriju i inovacije u prerađivačkoj industriji za 2014. godinu</t>
  </si>
  <si>
    <t>Ugovor o doznačivanju sredstava za provedbu programa jamstvenog fonda za prerađivačku industriju i inovacije u prerađivačkoj industriji za 2014. godinu</t>
  </si>
  <si>
    <t>2029</t>
  </si>
  <si>
    <t>Ugovor br. EN 6/14 o financiranju nabave kamenog materijala za sanaciju nerazvrstanih makadamskih cesta na području Općine Hrašćina</t>
  </si>
  <si>
    <t>2033</t>
  </si>
  <si>
    <t>Ugovor o darovanju</t>
  </si>
  <si>
    <t>2034</t>
  </si>
  <si>
    <t>2612</t>
  </si>
  <si>
    <t>2035</t>
  </si>
  <si>
    <t>2036</t>
  </si>
  <si>
    <t>2037</t>
  </si>
  <si>
    <t>2038</t>
  </si>
  <si>
    <t>2039</t>
  </si>
  <si>
    <t>30.06.2025</t>
  </si>
  <si>
    <t>2041</t>
  </si>
  <si>
    <t>2042</t>
  </si>
  <si>
    <t>2043</t>
  </si>
  <si>
    <t>2044</t>
  </si>
  <si>
    <t>Ugovor br. C 01/14 o financiranju izrade Elaborata za sanaciju klizišta na području grada Zlatara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</si>
  <si>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</si>
  <si>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</si>
  <si>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</si>
  <si>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</si>
  <si>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</si>
  <si>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</si>
  <si>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</si>
  <si>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</si>
  <si>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</si>
  <si>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</si>
  <si>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</si>
  <si>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</si>
  <si>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</si>
  <si>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</si>
  <si>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</si>
  <si>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</si>
  <si>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</si>
  <si>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</si>
  <si>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</si>
  <si>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Ugovor o bagatelnoj nabavi prijenosnih računala za potrebe djelatnika upravnih tijela Krapinsko-zagorske županije</t>
  </si>
  <si>
    <t>28.05.2015</t>
  </si>
  <si>
    <t>2064</t>
  </si>
  <si>
    <t>Ugovor o bagatelnoj nabavi računala za potrebe djelatnika upravnih tijela Krapinsko-zagorske županije</t>
  </si>
  <si>
    <t>36 mjeseci</t>
  </si>
  <si>
    <t>2065</t>
  </si>
  <si>
    <t>Ugovor o bagatelnoj nabavi monitora za računala za potrebe djelatnika upravnih tijela Krapinsko-zagorske županije</t>
  </si>
  <si>
    <t>24 mjeseca</t>
  </si>
  <si>
    <t>2066</t>
  </si>
  <si>
    <t>Aneks Ugovoru za izradu Strateške studije utjecaja na okoliš II. ciljanih izmjena i dopuna prostornog plana Krapinsko-zagorske županije</t>
  </si>
  <si>
    <t>29.08.2014</t>
  </si>
  <si>
    <t>2068</t>
  </si>
  <si>
    <t xml:space="preserve">Ugovor o darovanju </t>
  </si>
  <si>
    <t>2069</t>
  </si>
  <si>
    <t>2070</t>
  </si>
  <si>
    <t>2071</t>
  </si>
  <si>
    <t>Ugovor o darovanu</t>
  </si>
  <si>
    <t>2072</t>
  </si>
  <si>
    <t>Ugovor br. SIPP 03/14 o sufinanciranju asfaltiranja nerazvrstane ceste na području grada Zaboka</t>
  </si>
  <si>
    <t>2073</t>
  </si>
  <si>
    <t>Ugovor br. SIPP 14/14 o sufinanciranju asfaltiranja nerazvrstanih cesta na području općine Kumrovec</t>
  </si>
  <si>
    <t>2075</t>
  </si>
  <si>
    <t>Ugovor br. SIPP 07/14 o sufinanciranju asfaltiranja nerazvrstane ceste na području općine Sveti Križ Začretje</t>
  </si>
  <si>
    <t>2076</t>
  </si>
  <si>
    <t>Ugovor br. SIPP 04 14 o sufinanciranju asfaltiranja nerazvrstane ceste na području općine Zlatar Bistrica</t>
  </si>
  <si>
    <t>2079</t>
  </si>
  <si>
    <t>Ugovor br. SIPP 05/14 o sufinanciranju asfaltiranja nerazvrstane ceste na području grada Krapine</t>
  </si>
  <si>
    <t>2080</t>
  </si>
  <si>
    <t>Ugovor br. EN 9/14 o financiranju nabave kamenog materijala za sanaciju nerazvrstanih makadamskih cesta na području općine Veliko Trgovišće</t>
  </si>
  <si>
    <t>2081</t>
  </si>
  <si>
    <t>Ugovor br. SIPP 09/14 o sufinanciranju asfaltiranja nerazvrstane ceste na području općine Hum na Sutli</t>
  </si>
  <si>
    <t>2082</t>
  </si>
  <si>
    <t>Ugovor br. SIPP 08/14 o sufinanciranju asfaltiranja nerazvrstane ceste na području općine Tuhelj</t>
  </si>
  <si>
    <t>2083</t>
  </si>
  <si>
    <t>Ugovor br. SIPP 13/14 o sufinanciranju asfaltiranja nerazvrstane ceste na području grada Klanjca</t>
  </si>
  <si>
    <t>2084</t>
  </si>
  <si>
    <t>Ugovor br. EN 14/14 o financiranju nabave kamenog materijala za sanaciju nerazvrstanih makadamskih cesta na području općine Desinić</t>
  </si>
  <si>
    <t>2085</t>
  </si>
  <si>
    <t>Ugovor br. SIPP 02/14 o sufinanciranju asfaltiranja nerazvrstane ceste na području općine Desinić</t>
  </si>
  <si>
    <t>2086</t>
  </si>
  <si>
    <t>Ugovor br. S 04/14 o financiranju izrade Elaborata za sanaciju klizišta na području grada Oroslavja</t>
  </si>
  <si>
    <t>2087</t>
  </si>
  <si>
    <t>Ugovor br. S 05/14 o financiranju izrade Elaborata za sanaciju klizišta na području općine Marija Bistrica</t>
  </si>
  <si>
    <t>2088</t>
  </si>
  <si>
    <t>Ugovor br. S 06/14 o financiranju izrade Elaborata za sanaciju klizišta na području općine Sveti Križ Začretje</t>
  </si>
  <si>
    <t>2089</t>
  </si>
  <si>
    <t>Ugovor br. EN 16/14 o financiranju nabave kamenog materijala za sanaciju nerazvrstanih makadamskih cesta na području općine Tuhelj</t>
  </si>
  <si>
    <t>2090</t>
  </si>
  <si>
    <t>Ugovor br. C 03/14 o financiranju izrade Elaborata za sanaciju klizišta na području općine Tuhelj</t>
  </si>
  <si>
    <t>2092</t>
  </si>
  <si>
    <t>Ugovor br. EN-K 3/14 o financiranju sanacije klizišta na području općine Mače</t>
  </si>
  <si>
    <t>2093</t>
  </si>
  <si>
    <t>Ugovor br. SIPP 01/14 o sufinanciranju asfaltiranja nerazvrstane ceste na području grada Pregrade</t>
  </si>
  <si>
    <t>2094</t>
  </si>
  <si>
    <t>Ugovor br. EN 2/14 o financiranju nabave kamenog materijala za sanaciju nerazvrstanih makadamskih cesta na području grada Pregrade</t>
  </si>
  <si>
    <t>2098</t>
  </si>
  <si>
    <t>2099</t>
  </si>
  <si>
    <t>Ugovor o korištenju financjskih sredstava</t>
  </si>
  <si>
    <t>31.5.2015</t>
  </si>
  <si>
    <t>2100</t>
  </si>
  <si>
    <t>ugovor o korištenju financijskih srestava-udruga uzgajivača purana</t>
  </si>
  <si>
    <t>31.3.2015</t>
  </si>
  <si>
    <t>2101</t>
  </si>
  <si>
    <t>Ugovor o korištenju finaancijskih sredstava-Udruga uzg.zagorskog purana</t>
  </si>
  <si>
    <t>28.2.2015</t>
  </si>
  <si>
    <t>2102</t>
  </si>
  <si>
    <t>Ugovor o korištenju financijskih sredstava-SŠ Bedekovčina</t>
  </si>
  <si>
    <t>2103</t>
  </si>
  <si>
    <t>Ugovor o korištenju financijskog sredstava-Udruga pčelara Medeni</t>
  </si>
  <si>
    <t>2104</t>
  </si>
  <si>
    <t>Ugovor o korištenju financijskih sredstava-Udruga pčelara Medeni</t>
  </si>
  <si>
    <t>2105</t>
  </si>
  <si>
    <t>Ugovor br. SIPP 12/14 o sufinanciranju asfaltiranja nerazvrstane ceste na području općine Gornja Stubica</t>
  </si>
  <si>
    <t>2107</t>
  </si>
  <si>
    <t>Ugovor br. C 02/14 o financiranju izrade Elaborata za sanaciju klizišta na području grada Krapina</t>
  </si>
  <si>
    <t>2108</t>
  </si>
  <si>
    <t>Ugovor o obavljanju usluge pranja službenih vozila za potrebe Krapinsko-zagorske županije</t>
  </si>
  <si>
    <t>2109</t>
  </si>
  <si>
    <t>Ugovor br. EN 15/14 o financiranju nabave kamenog materijala za sanaciju nerazvrstanih makadamskih cesta na području općine Mihovljan</t>
  </si>
  <si>
    <t>2110</t>
  </si>
  <si>
    <t>Ugovor br. EN-K 5/14 o financiranju sanacije klizišta na području općine Stubičke Toplice</t>
  </si>
  <si>
    <t>2111</t>
  </si>
  <si>
    <t>Sporazum o sufinanciranju opremanja Vatrogasnog operativnog centra</t>
  </si>
  <si>
    <t>Neprimjenjivo</t>
  </si>
  <si>
    <t>2112</t>
  </si>
  <si>
    <t>Ugovor br EN-K 1/14 o financiranju sanacije klizišta na području grada Donja Stubica</t>
  </si>
  <si>
    <t>2113</t>
  </si>
  <si>
    <t>2114</t>
  </si>
  <si>
    <t>Ugovor o korištenju financijskih sredstava- Udruga Vino</t>
  </si>
  <si>
    <t>2116</t>
  </si>
  <si>
    <t>Ugovor br. SIPP 11/14 o sufinanciranju asfaltiranja nerazvrstane ceste na području općine Radoboj</t>
  </si>
  <si>
    <t>2117</t>
  </si>
  <si>
    <t>Ugovor br. EN-K 4/14 o financiranju sanacije klizišta na području općine Radoboj</t>
  </si>
  <si>
    <t>2119</t>
  </si>
  <si>
    <t>Ugovor br. PVIO 05/14 o sufinanciranju izgradnje mjesne vodovodne mreže u naselju Police-zaseok Gajšak</t>
  </si>
  <si>
    <t>2120</t>
  </si>
  <si>
    <t>Ugovor br. PVIO 02/14 o sufinanciranju radova na rekonstrukciji vodoopskrbnog cjevovoda u Lovrečanskoj ulici</t>
  </si>
  <si>
    <t>2121</t>
  </si>
  <si>
    <t>Ugovor br. PVIO 03/14 o sufinanciranju radova na proširenju mjesne vodovodne mreže na području općine Radoboj</t>
  </si>
  <si>
    <t>2122</t>
  </si>
  <si>
    <t>Ugovor br. PVIO 06/14 o sufinanciranju radova na rekonstrukciji glavnog cjevovoda lokalnog vodovoda Dobri Zdenci</t>
  </si>
  <si>
    <t>2123</t>
  </si>
  <si>
    <t>Ugovor br. PVIO 04/14 o sufinanciranju radova na proširenju mjesne vodovodne mreže na području naselja Galovec, Brezova i Komor</t>
  </si>
  <si>
    <t>2127</t>
  </si>
  <si>
    <t>Ugovor o darovanju nekretnina</t>
  </si>
  <si>
    <t>2131</t>
  </si>
  <si>
    <t>Ugovor broj 06/2014 o korištenju Ureda hrvatskih regija u Bruxellesu</t>
  </si>
  <si>
    <t>3 godine</t>
  </si>
  <si>
    <t>2133</t>
  </si>
  <si>
    <t>Ugovor SIPP 15/14 o sufinanciranju asfaltiranja nerazvrstane ceste na području općine Hraščina</t>
  </si>
  <si>
    <t>2134</t>
  </si>
  <si>
    <t>Ugovor br. EN 12/14 o financiranju nabave kamenog materijala za sanaciju NC na području grada Klanjca</t>
  </si>
  <si>
    <t>2135</t>
  </si>
  <si>
    <t>Ugovor o poslovnoj suradnji - Radio Kaj</t>
  </si>
  <si>
    <t>2136</t>
  </si>
  <si>
    <t>Ugovor o poslovnoj suradnji u 2014- NEZAVISNA TELEVIZIJA</t>
  </si>
  <si>
    <t>2137</t>
  </si>
  <si>
    <t>Ugovor o poslovnoj suradnji - ZAGORSKI LIST</t>
  </si>
  <si>
    <t>2138</t>
  </si>
  <si>
    <t>Ugovor o poslovnoj suradnji - RADIO ZLATAR</t>
  </si>
  <si>
    <t>2139</t>
  </si>
  <si>
    <t>Ugovor o poslovnoj suradnji - RADIO STUBICA</t>
  </si>
  <si>
    <t>2140</t>
  </si>
  <si>
    <t>Dodatak III. Ugovoru o prijenosu poslovnog udjela</t>
  </si>
  <si>
    <t>2143</t>
  </si>
  <si>
    <t>Ugovor o suradnji - Radio Hrvatsko zagorje Krapina</t>
  </si>
  <si>
    <t>2144</t>
  </si>
  <si>
    <t>Ugovor o poslovnoj suradnji - Udruga Zagorjeinfo</t>
  </si>
  <si>
    <t>2145</t>
  </si>
  <si>
    <t>30.4.2014</t>
  </si>
  <si>
    <t>2147</t>
  </si>
  <si>
    <t>Ugovor o poslovnoj suradnji - Udruga Z MREŽA</t>
  </si>
  <si>
    <t>2148</t>
  </si>
  <si>
    <t>28.3.2014</t>
  </si>
  <si>
    <t>2150</t>
  </si>
  <si>
    <t>22.4.2014</t>
  </si>
  <si>
    <t>2153</t>
  </si>
  <si>
    <t>23.5.2014</t>
  </si>
  <si>
    <t>2154</t>
  </si>
  <si>
    <t>1. - 31.7.2014</t>
  </si>
  <si>
    <t>2155</t>
  </si>
  <si>
    <t>12.7.2014</t>
  </si>
  <si>
    <t>2156</t>
  </si>
  <si>
    <t>2157</t>
  </si>
  <si>
    <t>2160</t>
  </si>
  <si>
    <t>Sporazum o suradnji u organizaciji 22. Zagorskog gospodarskog zbora 2014. u Krapini</t>
  </si>
  <si>
    <t>2161</t>
  </si>
  <si>
    <t>Ugovor o prijednosu osnivačkog uloga</t>
  </si>
  <si>
    <t>2162</t>
  </si>
  <si>
    <t>Ugovor o korištenju sredstava Krapinsko-zagorske županije</t>
  </si>
  <si>
    <t>2163</t>
  </si>
  <si>
    <t>Ugovor br. 41/13-II FZT o dodjeli bespovratnih sredstava u okviru Programa "Fond za razvoj turizma" 2013.g.</t>
  </si>
  <si>
    <t>2164</t>
  </si>
  <si>
    <t>Ugovor br. SIPP 10/14 o sufinanciranju asfaltiranja nerazvrstanih cesta na području općine Lobor</t>
  </si>
  <si>
    <t>2165</t>
  </si>
  <si>
    <t>Ugovor o donaciji</t>
  </si>
  <si>
    <t>2167</t>
  </si>
  <si>
    <t>I dodatak Ugovoru o isplati potpore za nastupe na gospodarskim sajmovima</t>
  </si>
  <si>
    <t>2170</t>
  </si>
  <si>
    <t>Društveni ugovor</t>
  </si>
  <si>
    <t>2172</t>
  </si>
  <si>
    <t>ŠPORTSKA ZAJEDNICA KZZ</t>
  </si>
  <si>
    <t>20.12.2014.</t>
  </si>
  <si>
    <t>2173</t>
  </si>
  <si>
    <t>ŽUPANIJSKI ŠKOLSKI SAVEZ KZZ</t>
  </si>
  <si>
    <t>20.01.2014</t>
  </si>
  <si>
    <t>2174</t>
  </si>
  <si>
    <t>ANKICA PERNJEK, Krapina , Zagrebačka 26b</t>
  </si>
  <si>
    <t>2175</t>
  </si>
  <si>
    <t>VELEUČILIŠTE HRVATSKO ZAGORJE KRAPINA</t>
  </si>
  <si>
    <t>2177</t>
  </si>
  <si>
    <t>Ugovor br. S 07/14 o financiranju izrade Elaborata za sanaciju klizišta na području općine Kumrovec</t>
  </si>
  <si>
    <t>2180</t>
  </si>
  <si>
    <t>Ugovor okorištenju financijskih sredstava-Udruga "Vino Zagorje"</t>
  </si>
  <si>
    <t>2181</t>
  </si>
  <si>
    <t>Ugovor o korištenju financijskih sredstava- Pčel.druš."Kvirin Broz"</t>
  </si>
  <si>
    <t>2182</t>
  </si>
  <si>
    <t>Ugovor o korištenju financijskih sredstava-Udruga pčelara "Nektar"</t>
  </si>
  <si>
    <t>2183</t>
  </si>
  <si>
    <t>Ugovor o korištenju financijskih sredstava-Udruga pčelara Nektar</t>
  </si>
  <si>
    <t>2184</t>
  </si>
  <si>
    <t>Ugovor o korištenju financijskih sredstava- Udruženje seljaka D.Stubica</t>
  </si>
  <si>
    <t>2185</t>
  </si>
  <si>
    <t>Ugovor o korištenju finnacijskih sredstava-Udruga voćara Zagorski bregi KZŽ</t>
  </si>
  <si>
    <t>2186</t>
  </si>
  <si>
    <t>Ugovor o korištenju finnacijskih sredstava-Udruga voćara Zagorski bregi</t>
  </si>
  <si>
    <t>2187</t>
  </si>
  <si>
    <t>Ugovor o korištenju financijskih sredstava-Udruga pčelara Krapina</t>
  </si>
  <si>
    <t>2190</t>
  </si>
  <si>
    <t>Sporazum o zajedničkoj organizaciji "22 Zagorskog gospodarskog zbora 2014" u Krapini</t>
  </si>
  <si>
    <t>2191</t>
  </si>
  <si>
    <t>Ugovor o sufinanciranju asfaltiranja nerazvrstanih cesta-Općina Kumrovec</t>
  </si>
  <si>
    <t>2193</t>
  </si>
  <si>
    <t>Ugovor o sufinanciranju asfaltiranja nerazvrstane ceste-Općina Sveti Križ Začretje</t>
  </si>
  <si>
    <t>2196</t>
  </si>
  <si>
    <t>Ugovor o sufinanciranju asfaltiranja nerazvrstane ceste - Grad Zabok</t>
  </si>
  <si>
    <t>2197</t>
  </si>
  <si>
    <t>Ugovor o sufinanciranju asfaltiranja nerazvrstane ceste-Općina Zlatar Bistrica</t>
  </si>
  <si>
    <t>2198</t>
  </si>
  <si>
    <t>Ugovor o sufinanciranju asfaltiranja nerazvrstane ceste-Grad Krapina</t>
  </si>
  <si>
    <t>2199</t>
  </si>
  <si>
    <t>Ugovor o sufinanciranju nabave kamenog materijala za sanaciju cesta-Općina Veliko Trgovišće</t>
  </si>
  <si>
    <t>2200</t>
  </si>
  <si>
    <t>Ugovor o sufinanciranju asfaltiranja nerazvrstane ceste-općina Hum na Sutli</t>
  </si>
  <si>
    <t>2201</t>
  </si>
  <si>
    <t>Ugovor o financiranju izrade Elaborata za sanaciju klizišta-Grad Oroslavje</t>
  </si>
  <si>
    <t>2204</t>
  </si>
  <si>
    <t>Ugovor o sufinnaciranju asfaltiranja nerazvrstane ceste-općina Desinić</t>
  </si>
  <si>
    <t>2205</t>
  </si>
  <si>
    <t>Ugovor o sufinanciranju asfaltiranja nerazvrstane ceste-Grad Klanjec</t>
  </si>
  <si>
    <t>2206</t>
  </si>
  <si>
    <t>Ugovor o sufinanciranju asfaltiranja nerazvrstane ceste-Općina Tuhelj</t>
  </si>
  <si>
    <t>2208</t>
  </si>
  <si>
    <t>Ugovor o financiranju nabave kamenog materijala-Općina Desinić</t>
  </si>
  <si>
    <t>2211</t>
  </si>
  <si>
    <t>VLADIMIR GORUP, KRAPINA, Kralja Tomislava 60</t>
  </si>
  <si>
    <t>31.08.2014</t>
  </si>
  <si>
    <t>2212</t>
  </si>
  <si>
    <t>LEKSIKOGRAFSKI ZAVOD MIROSLAV KRLEŽA, ZAGREB, Frankopanska26</t>
  </si>
  <si>
    <t>31.03.2016</t>
  </si>
  <si>
    <t>2213</t>
  </si>
  <si>
    <t>GRADSKA KNJŽNICA KRAPINA, Šetalište Hrvatskog narodnog preporoda 13, Krapina</t>
  </si>
  <si>
    <t>10.12.2014</t>
  </si>
  <si>
    <t>2215</t>
  </si>
  <si>
    <t>ZAJEDNICA AMATERSKIH KULTURNO UMJETNIČKIH UDRUGA KZŽ, Sv. K. Začretje</t>
  </si>
  <si>
    <t>20.12.2014</t>
  </si>
  <si>
    <t>2216</t>
  </si>
  <si>
    <t>ŽELJKO KOLAREK, Bana J. Jelačića 71, Hlebine</t>
  </si>
  <si>
    <t>30.04.2014</t>
  </si>
  <si>
    <t>2217</t>
  </si>
  <si>
    <t>KAJKAVIANA, DONJA STUBICA, Golubovečka 42</t>
  </si>
  <si>
    <t>2218</t>
  </si>
  <si>
    <t>ZAGORJEGRADNJA, Kraljevec na Sutli</t>
  </si>
  <si>
    <t>15.06.2014</t>
  </si>
  <si>
    <t>2219</t>
  </si>
  <si>
    <t>BENING, Pavlovec Zabočki 121, Zabok</t>
  </si>
  <si>
    <t>2221</t>
  </si>
  <si>
    <t>TEREM manjinska ženska udruga, Bedekovčina, A.Mihanovića 88a</t>
  </si>
  <si>
    <t>2222</t>
  </si>
  <si>
    <t>Ugovor o financiranju izrade Elaborata za sanaciju klizišta-Općina Sveti Križ Začretje</t>
  </si>
  <si>
    <t>2223</t>
  </si>
  <si>
    <t>Ugovor o financiranju izrade Elaborata za sanaciju klizišta-Općina Marija Bistrica</t>
  </si>
  <si>
    <t>2224</t>
  </si>
  <si>
    <t>Ugovor o financiranju izrade Elaborata za sanaciju klizišta-Općina Tuhelj</t>
  </si>
  <si>
    <t>2225</t>
  </si>
  <si>
    <t>Ugovor o financiranju nabave kamenog materijala za sanaciju nerazvrstanih makadamskih cesta-Općina Tuhelj</t>
  </si>
  <si>
    <t>2226</t>
  </si>
  <si>
    <t>Ugovor o provedbi programa jamstvenog fonda za prerađivačku industriju</t>
  </si>
  <si>
    <t>1.6.2025</t>
  </si>
  <si>
    <t>2227</t>
  </si>
  <si>
    <t>30.6.2014</t>
  </si>
  <si>
    <t>2228</t>
  </si>
  <si>
    <t>2230</t>
  </si>
  <si>
    <t>2231</t>
  </si>
  <si>
    <t>2232</t>
  </si>
  <si>
    <t>2233</t>
  </si>
  <si>
    <t>2234</t>
  </si>
  <si>
    <t>Ugovor o financiranju sanacije klizišta - Općina Mače</t>
  </si>
  <si>
    <t>2235</t>
  </si>
  <si>
    <t>Ugovor o sufinanciranju asfaltiranja nerazvrstane ceste - Grad Pregrada</t>
  </si>
  <si>
    <t>2236</t>
  </si>
  <si>
    <t>Ugovor br. EN 19/14 o financiranju nabave kamenog materijala za sanaciju nerazvrstanih makadamskih cesta na području općine Zagorska Sela</t>
  </si>
  <si>
    <t>2238</t>
  </si>
  <si>
    <t xml:space="preserve">PRESEČKI GRUPA, KRAPINA, Frana Galovića 15;poseban linijski prijevoz učenika OŠ </t>
  </si>
  <si>
    <t>do početka provedenog postupka javne nabave</t>
  </si>
  <si>
    <t>2240</t>
  </si>
  <si>
    <t xml:space="preserve">TRANSPORT DUKTAJ,Budinščina; Budinščina 22;poseban linijski prijevoz učenika OŠ </t>
  </si>
  <si>
    <t xml:space="preserve">do početka obavljanja prijevoza temeljem provedenog postupka javne nabave </t>
  </si>
  <si>
    <t>2242</t>
  </si>
  <si>
    <t xml:space="preserve">AUTPRIJEVOZ CROLINE; Belec; Donja Selnica 99;poseban linijski prijevoz učenika OŠ </t>
  </si>
  <si>
    <t>2243</t>
  </si>
  <si>
    <t>DOMI-PRIJEVOZ;ZLATAR; Dragutina Domjanića 7/a; poseban linijski prijevoz učenika OŠ</t>
  </si>
  <si>
    <t>2244</t>
  </si>
  <si>
    <t>STUBAKI PRIJEVOZ,;STUBIČKE TOPLICE;Strmec Stubički 178;poseban linijski prijevoz učenika OŠ</t>
  </si>
  <si>
    <t>2245</t>
  </si>
  <si>
    <t>TAXI SLUŽBA I AUTOPRIJEVOZ; Marija Bistrica; Selnica 165;poseban linijski prijevoz učenika OŠ</t>
  </si>
  <si>
    <t>2246</t>
  </si>
  <si>
    <t>POTOČKI PROMET;Radoboj; Radoboj 89;poseban linijski prijevoz učenika OŠ</t>
  </si>
  <si>
    <t>2247</t>
  </si>
  <si>
    <t>DARKO - TOURS; DESINIĆ; Trnovec Desinički 2;poseban linijski prijevoz učenika OŠ</t>
  </si>
  <si>
    <t>2248</t>
  </si>
  <si>
    <t>VRELEJ; KLANJEC; Milčićeva 8;poseban linijski prijevoz učenika OŠ</t>
  </si>
  <si>
    <t>2250</t>
  </si>
  <si>
    <t>Ugovor br. UJN-BSS8-41/2014 o pružanju usluga mobilne telefonije tijekom 2014. godine</t>
  </si>
  <si>
    <t>12 mj</t>
  </si>
  <si>
    <t>2251</t>
  </si>
  <si>
    <t>ATOPRIJEVOZ CROLINE;BELEC;Donja Selnica 99; sufinanciranje troškova javnog prijevoza učenika SŠ rujan-prosinac 2014 g. 75%</t>
  </si>
  <si>
    <t>2252</t>
  </si>
  <si>
    <t>AUTPRIJEVOZ CROLINE; BELEC; Donja Selnica 99;sufinanciranje troškova javnog prijevoza učenika SŠ  2014 g. 12,5%</t>
  </si>
  <si>
    <t>31.08.2015</t>
  </si>
  <si>
    <t>2253</t>
  </si>
  <si>
    <t>HERC TOURS;DARUVAR;Bana Josipa Jelačića 16/1;sufinanciranje troškova javnog prijevoza učenika SŠ rujan-prosinac 2014 g. 75%</t>
  </si>
  <si>
    <t>2254</t>
  </si>
  <si>
    <t xml:space="preserve">HERC TOURS; DARUVAR; Bana Josipa Jelačića 16/1;sufinanciranje troškova javnog prijevoza učenika SŠ  2014 g. 12,5% </t>
  </si>
  <si>
    <t>2255</t>
  </si>
  <si>
    <t>Ugovor br. EN 16/14 o financiranju nabave kamenog materijala za sanaciju nerazvrstanih makadamskih cesta na području općine Radoboj</t>
  </si>
  <si>
    <t>2256</t>
  </si>
  <si>
    <t>Ugovor br. C 04/14 o financiranju izrade Elaborata za sanaciju klizišta na području općine Veliko Trgovišće</t>
  </si>
  <si>
    <t>2257</t>
  </si>
  <si>
    <t>Ugovor o financiranju nabave kamenog materijala za sanaciju cesta-Grad Pregrada</t>
  </si>
  <si>
    <t>2260</t>
  </si>
  <si>
    <t>Ugovor o sufinanciranju asfaltiranja nerazvrstane ceste i I. Dodatak Ugovoru -Općina Gornja Stubica</t>
  </si>
  <si>
    <t>2261</t>
  </si>
  <si>
    <t>Ugovor o financiranju izrade Elaborata za sanaciju klizišta-Grad Krapina</t>
  </si>
  <si>
    <t>2262</t>
  </si>
  <si>
    <t>2263</t>
  </si>
  <si>
    <t>Ugovor o obavljanju usluge pranja službenih vozila- Auto Moto Hršak</t>
  </si>
  <si>
    <t>23.6.2015</t>
  </si>
  <si>
    <t>2264</t>
  </si>
  <si>
    <t>Ugovor o financiranju nabave kamenog materiajla za sanaciju cesta- Općina Mihovljan</t>
  </si>
  <si>
    <t>2265</t>
  </si>
  <si>
    <t>Ugovor o korištenju sredstava KZŽ- Veleučilište Hrvatsko Zagorje Krapina</t>
  </si>
  <si>
    <t>17.8.2014</t>
  </si>
  <si>
    <t>2266</t>
  </si>
  <si>
    <t>Ugovor o financiranju sanacije klizišta - Općina Stubičke Toplice</t>
  </si>
  <si>
    <t>2267</t>
  </si>
  <si>
    <t>Ugovor o financiranju sanacije klizišta - Grad Donja Stubica</t>
  </si>
  <si>
    <t>2268</t>
  </si>
  <si>
    <t>Ugovor o sufinanciranju asfaltiranja nerazvrstane ceste- Općina Radoboj</t>
  </si>
  <si>
    <t>2269</t>
  </si>
  <si>
    <t>Ugovor o sufinanciranju radova na rekonstrukciji vodoopskrbnog cjevovoda-Općina Zlatar Bistrica</t>
  </si>
  <si>
    <t>2270</t>
  </si>
  <si>
    <t>Ugovor o sufinanciranju radova na rekonstrukciji glavnog cjevovoda - Općina Gornja Stubica</t>
  </si>
  <si>
    <t>2271</t>
  </si>
  <si>
    <t xml:space="preserve">Ugovor o sufinanciranju radova na proširenju mjesne vodovodne mreže-Općina Radoboj </t>
  </si>
  <si>
    <t>2272</t>
  </si>
  <si>
    <t>Ugovor o financiranju sanacije klizišta - Općina Radoboj</t>
  </si>
  <si>
    <t>2274</t>
  </si>
  <si>
    <t>Ugovor br. EN 18/14 o financiranju nabave kamenog materijala za sanaciju nerazvrstanih makadamskih cesta na području općine Desinić</t>
  </si>
  <si>
    <t>2275</t>
  </si>
  <si>
    <t>Ugovor br. EN 13/14 o financiranju nabave kamenog materijala za sanaciju nerazvrstanih makadamskih cesta na području općine Budinščina</t>
  </si>
  <si>
    <t>2276</t>
  </si>
  <si>
    <t>Ugovor br. EN 15/14 o financiranju nabave kamenog materijala za sanaciju nerazvrstanih makadamskih cesta na području općine Gornja Stubica</t>
  </si>
  <si>
    <t>2277</t>
  </si>
  <si>
    <t>Ugovor br. EN 10/14 o financiranju nabave kamenog materijala za sanaciju nerazvrstanih makadamskih cesta na području općine Sveti Križ Začretje</t>
  </si>
  <si>
    <t>2279</t>
  </si>
  <si>
    <t>Ugovor o sufinnaciranju prijevoza osoba s invaliditetom</t>
  </si>
  <si>
    <t>1.8.2014</t>
  </si>
  <si>
    <t>2280</t>
  </si>
  <si>
    <t>Sporazum o provedbi Manifestacije 100% zagorsko u Zagrebu</t>
  </si>
  <si>
    <t>2281</t>
  </si>
  <si>
    <t>Ugovor o sufinnaciranju izgradnje vodovodne mreže-Grad Klanjec</t>
  </si>
  <si>
    <t>2283</t>
  </si>
  <si>
    <t>Sporazum o provedbi manifestacije 100% Zagorsko u Rijeci - Radio Kaj d.o.o.</t>
  </si>
  <si>
    <t>2284</t>
  </si>
  <si>
    <t>Sporazum o provedbi Manifestacije 100% Zagorsko u Zagrebu - Radio Kaj d.o.o</t>
  </si>
  <si>
    <t>2285</t>
  </si>
  <si>
    <t>Ugovor o financiranju nabave kamenog materijala - Grad Klanjec</t>
  </si>
  <si>
    <t>2286</t>
  </si>
  <si>
    <t>Ugovor o sufinanciranju asfaltiranja nerazvrstane ceste - Općina Hraščina</t>
  </si>
  <si>
    <t>2287</t>
  </si>
  <si>
    <t>Ugovor o komisionoj prodaji - Muzeji Hrvatskog Zagorja</t>
  </si>
  <si>
    <t>dugoročno</t>
  </si>
  <si>
    <t>2288</t>
  </si>
  <si>
    <t>Ugovor o sufinanciranju asfaltiranja nerazvrstanih cesta-Općina Lobor</t>
  </si>
  <si>
    <t>2289</t>
  </si>
  <si>
    <t>Ugovor br. EN-K 6/14 o financiranju sanacije klizišta na području Općine Mihovljan</t>
  </si>
  <si>
    <t>2290</t>
  </si>
  <si>
    <t>Ugovor br. EN 21/14 o financiranju nabave kamenog materijala za sanaciju nerazvrstanih makadamskih cesta na području općine Budinšćina</t>
  </si>
  <si>
    <t>2291</t>
  </si>
  <si>
    <t>Ugovor o dodjeli bespovratne potpore-Grad Zabok</t>
  </si>
  <si>
    <t>1.4.2015</t>
  </si>
  <si>
    <t>2292</t>
  </si>
  <si>
    <t>Ugovor o dodjeli bespovratne potpore-Općina Hum na Sutli</t>
  </si>
  <si>
    <t>2293</t>
  </si>
  <si>
    <t>Ugovor o dodjeli bespovratne potpore - Općina Stubičke Toplice</t>
  </si>
  <si>
    <t>2294</t>
  </si>
  <si>
    <t>Ugovor o dodjeli bespovratne potpore - Općina Veliko Trgovišče</t>
  </si>
  <si>
    <t>2295</t>
  </si>
  <si>
    <t>Ugovor o financiranju izrade Elaborata za sanaciju klizišta-Općina Kumrovec</t>
  </si>
  <si>
    <t>31.12.2015</t>
  </si>
  <si>
    <t>2296</t>
  </si>
  <si>
    <t>Ugovor o izvođenju radova na zgradi KZŽ - Zagorjegradnja d.o.o.</t>
  </si>
  <si>
    <t>17.10.2014</t>
  </si>
  <si>
    <t>2298</t>
  </si>
  <si>
    <t>Ugovor o korištenju potpore za pripremu projekta-OPG Trbušić Mario</t>
  </si>
  <si>
    <t>27.9.2014</t>
  </si>
  <si>
    <t>2299</t>
  </si>
  <si>
    <t>Ugovor o korištenju potpore za investicijsko ulaganje - OPG Novak Tomislav</t>
  </si>
  <si>
    <t>2303</t>
  </si>
  <si>
    <t>2304</t>
  </si>
  <si>
    <t>2305</t>
  </si>
  <si>
    <t>2306</t>
  </si>
  <si>
    <t>2307</t>
  </si>
  <si>
    <t>2308</t>
  </si>
  <si>
    <t>2309</t>
  </si>
  <si>
    <t>2311</t>
  </si>
  <si>
    <t>2312</t>
  </si>
  <si>
    <t>2313</t>
  </si>
  <si>
    <t>2314</t>
  </si>
  <si>
    <t>2315</t>
  </si>
  <si>
    <t>2317</t>
  </si>
  <si>
    <t>2318</t>
  </si>
  <si>
    <t>31.8.2016</t>
  </si>
  <si>
    <t>2321</t>
  </si>
  <si>
    <t>Ugovor i Okvirni Sporazum za nabavu usluge prijevoza učenika KZŽ- Grupa 5 - Presečki Grupa</t>
  </si>
  <si>
    <t>2322</t>
  </si>
  <si>
    <t>Ugovor i Okvirni Sporazum za nabavu usluge prijevoza učenika KZŽ -Grupa 6 - Presečki Grupa</t>
  </si>
  <si>
    <t>2324</t>
  </si>
  <si>
    <t>Sporazum o sufinanciranju projekta "Poticanje korištenje obn.izvora energija kod fizičkih osoba"-Gradovi/općine</t>
  </si>
  <si>
    <t>2327</t>
  </si>
  <si>
    <t>I. dodatak Ugovoru PVIO 04/14 o sufinanciranju radova na proširenju MVM</t>
  </si>
  <si>
    <t>2328</t>
  </si>
  <si>
    <t>Ugovor o dodjeli bespovratnih sredstava "Fond za razvoj turizma 2013"- Ministarstvo turizma</t>
  </si>
  <si>
    <t>1.5.2015</t>
  </si>
  <si>
    <t>2330</t>
  </si>
  <si>
    <t>Ugovor o financiranju nabave kamenog materijala za sanaciju cesta- Općina Zagorska Sela</t>
  </si>
  <si>
    <t>2331</t>
  </si>
  <si>
    <t>Ugovor o pružanju usluga mobilne telefonije tijekom 2014. godine - Hrvatski telekom d.d.</t>
  </si>
  <si>
    <t>7.4.2015</t>
  </si>
  <si>
    <t>2333</t>
  </si>
  <si>
    <t>Ugovor o financiranju nabave kamenog materijala za sanaciju cesta - Općina Radoboj</t>
  </si>
  <si>
    <t>2334</t>
  </si>
  <si>
    <t>Ugovor o financiranju izrade Elaborata za sanaciju klizišta - općina Veliko Trgovišće</t>
  </si>
  <si>
    <t>2335</t>
  </si>
  <si>
    <t>Ugovor o sufinanciranju radova na vodovodnoj mreži - Općina Sveti Križ Začretje</t>
  </si>
  <si>
    <t>2336</t>
  </si>
  <si>
    <t>I dodatak Ugovoru o sufinanciranju radova vodovodne mreže - Općina Sveti Križ Začretje</t>
  </si>
  <si>
    <t>2337</t>
  </si>
  <si>
    <t>Ugovor o financiranju nabave kamenog materiajla za sanaciju cesta- općina Desinić</t>
  </si>
  <si>
    <t>2338</t>
  </si>
  <si>
    <t>Ugovor o financiranju nabave kamenog materijala za sanaciju cesta - općina Gornja Stubica</t>
  </si>
  <si>
    <t>2339</t>
  </si>
  <si>
    <t>Ugovor o financiranju nabave kamenog materijala za sanaciju cesta- općina Budinščina</t>
  </si>
  <si>
    <t>2340</t>
  </si>
  <si>
    <t>Ugovor o financiranju nabave kamenog materijala za sanaciju nerazvrstanih cesta -općina Sveti Križ Začretje</t>
  </si>
  <si>
    <t>2341</t>
  </si>
  <si>
    <t>Ugovor - Zaštita Zagreb d.o.o.o</t>
  </si>
  <si>
    <t>20.9.2014</t>
  </si>
  <si>
    <t>2344</t>
  </si>
  <si>
    <t>Ugovor br. C 05/14 o financiranju izrade Elaborata za sanaciju klizišta na području općine Zagorska Sela</t>
  </si>
  <si>
    <t>15.12.2014</t>
  </si>
  <si>
    <t>2345</t>
  </si>
  <si>
    <t xml:space="preserve">UGOVOR O POSLOVNOJ SURADNJI </t>
  </si>
  <si>
    <t>2346</t>
  </si>
  <si>
    <t xml:space="preserve">UGOVOR  o sufinanciranju tečaja osposobljavanja za knjigovođe/tkinje za obiteljska poljoprivredna gospodarstva </t>
  </si>
  <si>
    <t>2347</t>
  </si>
  <si>
    <t>UGOVOR O FINANCIRANJU RADU POLJOPRIVREDNE ZADRUGE "PURAN ZAGORSKIH BREGA" U 2014. GODINI</t>
  </si>
  <si>
    <t>2348</t>
  </si>
  <si>
    <t xml:space="preserve">UGOVOR O FINANCIRANJU RADA UDRUGE NATJECATELJA U ORANJU KRAPINSKO-ZAGORSKE ŽUPANIJE </t>
  </si>
  <si>
    <t>31.03.2014</t>
  </si>
  <si>
    <t>2349</t>
  </si>
  <si>
    <t>UGOVOR O KORIŠTENJU POTPORE ZA PRIPREMU PROJEKATA OPG NIKOLA GROZAJ</t>
  </si>
  <si>
    <t>2353</t>
  </si>
  <si>
    <t>Ugovor za izradu idejnog rješenja za izgradnju zgrade "Regionalni centar kompetencije za turizam i ugostiteljstvo" u Zaboku - "Bening" d.o.o.</t>
  </si>
  <si>
    <t>29.10.2014</t>
  </si>
  <si>
    <t>2355</t>
  </si>
  <si>
    <t>Ugovor o korištenju potpore za pripremu projekata</t>
  </si>
  <si>
    <t>2356</t>
  </si>
  <si>
    <t>Ugovor o financiranju sanacije klizišta - općina Mihovljan</t>
  </si>
  <si>
    <t>2357</t>
  </si>
  <si>
    <t xml:space="preserve">UGOVOR O KORIŠTENJU POTPORE ZA PRIPREMU PROJEKATA  ALTILIA d.o.o. </t>
  </si>
  <si>
    <t>2359</t>
  </si>
  <si>
    <t xml:space="preserve"> UGOVOR O KORIŠTENJU POTPORE ZA PRIPREMU PROJEKATA OPG BIŠĆAN TOMISLAV </t>
  </si>
  <si>
    <t>2360</t>
  </si>
  <si>
    <t>ŠPORTSKA ZAJEDNICA KZŽ, Zabok, Matije Gupca 22</t>
  </si>
  <si>
    <t>2362</t>
  </si>
  <si>
    <t>Aneks Sporazumu o načinu financiranja radova energetske učinkovitosti na zgradi oš Klanjec</t>
  </si>
  <si>
    <t>30.9.2015</t>
  </si>
  <si>
    <t>2367</t>
  </si>
  <si>
    <t>Ugovor o financiranju nabave kamenog materijala za sanaciju nerazvrstanih cesta -općina Budinščina</t>
  </si>
  <si>
    <t>2369</t>
  </si>
  <si>
    <t>Ugovor za obavljanje stručnog nadzora nad izvođenjem radova na rekonstrukciji zgrade KZŽ - "Bening" d.o.o.</t>
  </si>
  <si>
    <t>2370</t>
  </si>
  <si>
    <t>31.1.2016</t>
  </si>
  <si>
    <t>2371</t>
  </si>
  <si>
    <t>2372</t>
  </si>
  <si>
    <t>30.1.2016</t>
  </si>
  <si>
    <t>2375</t>
  </si>
  <si>
    <t>2376</t>
  </si>
  <si>
    <t>2378</t>
  </si>
  <si>
    <t>2379</t>
  </si>
  <si>
    <t>2380</t>
  </si>
  <si>
    <t>2381</t>
  </si>
  <si>
    <t>2382</t>
  </si>
  <si>
    <t>2384</t>
  </si>
  <si>
    <t>2385</t>
  </si>
  <si>
    <t>2386</t>
  </si>
  <si>
    <t>2387</t>
  </si>
  <si>
    <t>2388</t>
  </si>
  <si>
    <t>2389</t>
  </si>
  <si>
    <t>2390</t>
  </si>
  <si>
    <t>2391</t>
  </si>
  <si>
    <t>2394</t>
  </si>
  <si>
    <t>2395</t>
  </si>
  <si>
    <t>2396</t>
  </si>
  <si>
    <t>2397</t>
  </si>
  <si>
    <t>2398</t>
  </si>
  <si>
    <t>2399</t>
  </si>
  <si>
    <t>2401</t>
  </si>
  <si>
    <t>2402</t>
  </si>
  <si>
    <t>2405</t>
  </si>
  <si>
    <t>2406</t>
  </si>
  <si>
    <t>2408</t>
  </si>
  <si>
    <t>Ugovor o korištenju potpore za pripremu projektne dokumentacije za legalizaciju objekata u svrhu primarne proizvodnje poljoprivrednih proizvoda u 2014 godini - OPG ČEHA ELEKTRO</t>
  </si>
  <si>
    <t>2409</t>
  </si>
  <si>
    <t>Ugovor o korištenju potpore za pripremu projektne dokumentacije za legalizaciju objekata u svrhu primarne proizvodnje poljoprivrednih proizvoda u 2014 godini - ELEKTRION</t>
  </si>
  <si>
    <t>2411</t>
  </si>
  <si>
    <t>2412</t>
  </si>
  <si>
    <t>Sporazum o sufinanciranju troškova provođenja mjera energetske učinkovitosti obiteljskih kuća na području gradova/općina KZŽ</t>
  </si>
  <si>
    <t>2413</t>
  </si>
  <si>
    <t>Ugovor o financiranju izrade II. Ciljanih izmjena i dopuna Prostornog plana KZŽ - PLINACRO d.o.o.</t>
  </si>
  <si>
    <t>2414</t>
  </si>
  <si>
    <t>Ugovor EN 17/14 o financiranju nabave kamenog materijala-grad Klanjec</t>
  </si>
  <si>
    <t>2416</t>
  </si>
  <si>
    <t>Ugovor o financiranju izrade II. Ciljanih izmjena i dopuna Prostornog plana KZŽ- PLINACRO d.o.o.</t>
  </si>
  <si>
    <t>2418</t>
  </si>
  <si>
    <t>Ugovor za obavljanje stručnog nadzora - BENING d.o.o.</t>
  </si>
  <si>
    <t>2419</t>
  </si>
  <si>
    <t>2420</t>
  </si>
  <si>
    <t>2422</t>
  </si>
  <si>
    <t>2424</t>
  </si>
  <si>
    <t>Ugovor o izvođenju dodatnih radova na rekpnstrukciji dijela zgrade KZŽ - ZAGORJEGRADNJA d.o.o.</t>
  </si>
  <si>
    <t>2426</t>
  </si>
  <si>
    <t>Ugovor o djelu - Mirko Fodor</t>
  </si>
  <si>
    <t>2427</t>
  </si>
  <si>
    <t>Ugovor o financiranju izrade Elaborata za sanaciju klizišta - općina Zagorska Sela</t>
  </si>
  <si>
    <t>2428</t>
  </si>
  <si>
    <t>Ugovor o neposrednom sudjelovanju Fonda u sufinanciranju Programa povećanja energetske učinkovitosti obiteljskih kuća "Popticanje povećanja energetske učinkovitosti u zgradarstvu kod fizičkih osoba" - Fond za zaštitu okoliša i energetsku učinkovitost</t>
  </si>
  <si>
    <t>31.10.2015</t>
  </si>
  <si>
    <t>2429</t>
  </si>
  <si>
    <t>Ugovor o zajedničkom financiranju Programa korištenja obnovljivih izvora energije u obiteljskim kućama "Poticanje korištenja obnovljivih izvora energije kod fizičkih osoba" - Fond za zaštiti okoliša i energetsku učinkovitost</t>
  </si>
  <si>
    <t>7.11.2015</t>
  </si>
  <si>
    <t>2430</t>
  </si>
  <si>
    <t>Sporazum o odgodi plaćanja obveza Grada Zlatara prema KZŽ</t>
  </si>
  <si>
    <t>2431</t>
  </si>
  <si>
    <t>Ugovor za obavljanje usluge stručnog nadzora na sanaciji oš Lobor - BENING d.o.o.</t>
  </si>
  <si>
    <t>2432</t>
  </si>
  <si>
    <t>Ugovor o financiranju nabave kamenog materijala - grad Klanjec</t>
  </si>
  <si>
    <t>1.12.2014</t>
  </si>
  <si>
    <t>2433</t>
  </si>
  <si>
    <t>Sporazum o izradi ciljane izmjene i dopune prostornog plana uređenja općine Krapinske Toplice</t>
  </si>
  <si>
    <t>2434</t>
  </si>
  <si>
    <t>Ugovor o korištenju financijskih sredstava - I Dodatak  - ZARA</t>
  </si>
  <si>
    <t>2435</t>
  </si>
  <si>
    <t>Ugovor o korištenju financijskih sredstava za promociju tradicionalnih poljoprivredno-šumskih prehrambenih proizvoda i jela tradicionalne zagorske kuhinje - ZEBRANO d.o.o.</t>
  </si>
  <si>
    <t>2437</t>
  </si>
  <si>
    <t>IGOR VRANJEŠ, Zabok, S.Radića 17a Izrada vizualnog identiteta projekta BALTAZAR</t>
  </si>
  <si>
    <t>31.05.2015</t>
  </si>
  <si>
    <t>2439</t>
  </si>
  <si>
    <t>Okvirni Sporazum za nabavu usluge prijevoza učenika OŠ KZŽ- Grupa 2 - Presečki Grupa</t>
  </si>
  <si>
    <t>2441</t>
  </si>
  <si>
    <t>Okvirni Sporazum za nabavu usluge prijevoza učenika OŠ KZŽ- Grupa 1 - Presečki Grupa</t>
  </si>
  <si>
    <t>2442</t>
  </si>
  <si>
    <t>2443</t>
  </si>
  <si>
    <t>Ugovor br. SIPP 06/14 o sufinanciranju asfaltiranja nerazvrstanih cesta na području općine Krapinske Toplice</t>
  </si>
  <si>
    <t>2444</t>
  </si>
  <si>
    <t>Ugovor o sufinanciranju asfaltiranja nerazvrstanih cesta - Krapinske Toplice</t>
  </si>
  <si>
    <t>2447</t>
  </si>
  <si>
    <t>Ugovor o financiranju rada Udruge natjecatelja u oranju KZŽ</t>
  </si>
  <si>
    <t>2448</t>
  </si>
  <si>
    <t xml:space="preserve">Ugovor o sufinanciranju troškova pružanja usluga pripreme i dostave toplih obroka u kuću korisnika - Bagatela </t>
  </si>
  <si>
    <t>2450</t>
  </si>
  <si>
    <t>Ugovor o poslovnoj suradnji Zagorski list d.o.o.</t>
  </si>
  <si>
    <t>2451</t>
  </si>
  <si>
    <t>Ugovor o poslovnoj suradnji - Nezavisna Televizija</t>
  </si>
  <si>
    <t>2452</t>
  </si>
  <si>
    <t>za 2014 godinu</t>
  </si>
  <si>
    <t>2453</t>
  </si>
  <si>
    <t>Sporazum o izravnom prijenosu sredstava - Grad Zabok</t>
  </si>
  <si>
    <t>tekuće</t>
  </si>
  <si>
    <t>2454</t>
  </si>
  <si>
    <t>2455</t>
  </si>
  <si>
    <t xml:space="preserve">Ugovor o financiranju rada Poljoprivredne zadruge "Puran Zagorskih brega" </t>
  </si>
  <si>
    <t>2456</t>
  </si>
  <si>
    <t>Sporazum o doznačivanju novčanih sredstava trgovačkom društvu Krapinsko-zagorski Aerodrom d.o.o. za športsko turističku djelatnost u 2014. godini</t>
  </si>
  <si>
    <t>2457</t>
  </si>
  <si>
    <t>Sporazum o sufinanciranju troškova Uprave i poslovanja trgovačkog društva Krapinsko-zagorski Aerodrom d.o.o. za športski turističku djelatnost - Grad Zabok</t>
  </si>
  <si>
    <t>2458</t>
  </si>
  <si>
    <t>2459</t>
  </si>
  <si>
    <t>Ugovor o izvođenju dodatnih radovima na rekonstrukciji dijela zgrade sjedišta Krapinsko-zgorske županije, Krapina, Magistratska 1 - Energetska sanacija</t>
  </si>
  <si>
    <t>2460</t>
  </si>
  <si>
    <t>Sporazum o sufinanciranju troškova provođenja mjera energetske učinkovitosti na stambenim objektima fizičkih osobs na području grada Krapine, I Dodatak</t>
  </si>
  <si>
    <t>za 2013 godinu</t>
  </si>
  <si>
    <t>2462</t>
  </si>
  <si>
    <t>Ugovor o izvođenju radova na rekonstrukciji dijela zgrade Krapinsko-zagorske županije, Krapina, Magistratska 1 - Energetska sanacija</t>
  </si>
  <si>
    <t>2463</t>
  </si>
  <si>
    <t xml:space="preserve">Ugovor o sufinanciranju tečaja osposobljavanja za knjigovođe/tkinje za obiteljska poljoprivredna gospodarstva-Pučko otvoreno učilište Krapina i I. Dodatak </t>
  </si>
  <si>
    <t>2465</t>
  </si>
  <si>
    <t>Ugovor o korištenju sredstava proračuna KZŽ u 2014 godini-Zavod za javno zdravstvo KZŽ</t>
  </si>
  <si>
    <t>2466</t>
  </si>
  <si>
    <t>Ugovor o korištenju Ureda hrvatskih regija Bruxellesu- AZRA d.o.o.</t>
  </si>
  <si>
    <t>31.12.2016</t>
  </si>
  <si>
    <t>2467</t>
  </si>
  <si>
    <t>Ugovor o financiranju izrade Elaborata za sanaciju klizišta na području grada Pregrade</t>
  </si>
  <si>
    <t>2 godine</t>
  </si>
  <si>
    <t>2468</t>
  </si>
  <si>
    <t>Ugovor o građenju sanacijiregistriranih nedostataka u gradnji na spostrskoj dvorani OŠ Lobor</t>
  </si>
  <si>
    <t>do završetka radova</t>
  </si>
  <si>
    <t>2469</t>
  </si>
  <si>
    <t>Ugovor o financiranju izrade Elaborata za sanaciju klizišta na području općine Mihovljan</t>
  </si>
  <si>
    <t>2470</t>
  </si>
  <si>
    <t>Ugovor o korištenju i održavanju računalnih programa za 2014 godinu Libusoft cicom d.o.o.</t>
  </si>
  <si>
    <t>2471</t>
  </si>
  <si>
    <t>Ugovor za izradu Glavnog projekta za rekonstrukciju zgrade županijske uprave na lokaciji u Krapini - Arhinatura d.o.o.</t>
  </si>
  <si>
    <t>do isporuke projekta</t>
  </si>
  <si>
    <t>2472</t>
  </si>
  <si>
    <t>Ugovor o financiranju nabave kamenog materijala za sanaciju nerazvrstanih cesta  na području općine Gornja Stubica</t>
  </si>
  <si>
    <t>2475</t>
  </si>
  <si>
    <t>Ugovor o sponzorstvu - Savjetodavna služba</t>
  </si>
  <si>
    <t>2476</t>
  </si>
  <si>
    <t>Ugovor o korištenju kreditne kartice INA kartice- Aneks I</t>
  </si>
  <si>
    <t>više godina</t>
  </si>
  <si>
    <t>2477</t>
  </si>
  <si>
    <t xml:space="preserve">Ugovor o financiranju izrade Elaborata za sanaciju klizišta na području općine Desinić </t>
  </si>
  <si>
    <t>i u 2015</t>
  </si>
  <si>
    <t>2478</t>
  </si>
  <si>
    <t>Sporazum o dodjeli tehničke pomoći-Ministarstvo regionalnog razvoja i fondova EU</t>
  </si>
  <si>
    <t>u 2014</t>
  </si>
  <si>
    <t>2479</t>
  </si>
  <si>
    <t>Ugovor o financiranju nabave kamenog materijala za sanaciju nerazvrstanih makadamskih cesta na području općine Radoboj</t>
  </si>
  <si>
    <t>2480</t>
  </si>
  <si>
    <t>Ugovor o financiranju nabave kamenog materijala za sanaciju nerazvrstanih makadamskih cesta na području općine Kumrovec</t>
  </si>
  <si>
    <t>2481</t>
  </si>
  <si>
    <t>Ugovor o sufinnaciranju izgradnje magistralnih cjevovoda i sekundarnih mreža vodoopskrbnog sustava općine Petrovsko</t>
  </si>
  <si>
    <t>2483</t>
  </si>
  <si>
    <t>Ugovor o godišnjoj rezervaciji parkirnog mjesta - Krakom d.o.o.</t>
  </si>
  <si>
    <t>2484</t>
  </si>
  <si>
    <t>Ugovor o financiranju nabave kamenog materijala za sanaciju nerazvrstanih makadamskih cesta  na području općine Marija Bistrica</t>
  </si>
  <si>
    <t>2485</t>
  </si>
  <si>
    <t>Ugovor o financiranju nabave kamenog materijala za sanaciju nerazvrstanih makadamskih cesta na području općine Kraljevec na Sutli</t>
  </si>
  <si>
    <t>2487</t>
  </si>
  <si>
    <t>Ugovor o prijevozu učenika OŠ nad kojima KZŽ ima osnivačka prava za nastavnu godinu 2014/2015- Grupa 2</t>
  </si>
  <si>
    <t>16.06.2015</t>
  </si>
  <si>
    <t>2488</t>
  </si>
  <si>
    <t>Ugovor o prijevozu učenika OŠ nad kojima KZŽ ima osnivačka prava za nastavnu godinu 2014/2015- Grupa 1</t>
  </si>
  <si>
    <t>2491</t>
  </si>
  <si>
    <t>Ugovor br. EN 20/14 o sufinanciranju sanacije NC na području općine Novi Golubovec</t>
  </si>
  <si>
    <t>2492</t>
  </si>
  <si>
    <t>Ugovor o donaciji - PBZ</t>
  </si>
  <si>
    <t>2493</t>
  </si>
  <si>
    <t>Ugovor o sufinanciranju sanacije nerazvrstanih cesta na području općine Novi Golubovec</t>
  </si>
  <si>
    <t>i u 2015 g.</t>
  </si>
  <si>
    <t>2495</t>
  </si>
  <si>
    <t>Ugovor o financiranju nabave kamenog materijala za sanaciju cesta na području općine Lobor</t>
  </si>
  <si>
    <t>i u 2015. g.</t>
  </si>
  <si>
    <t>2496</t>
  </si>
  <si>
    <t>Ugovor o financiranju nabave kamenog materijala za sanaciju cesta na području grada Zlatara</t>
  </si>
  <si>
    <t>2498</t>
  </si>
  <si>
    <t xml:space="preserve">Ugovor o sufinanciranju projekta "Utjecaj epidemiologije bolesti i vanjskih čimbenika na biološko-uzgojno stanje pčelinjih zajednica"- Vetrinarski fakultet </t>
  </si>
  <si>
    <t>2499</t>
  </si>
  <si>
    <t>Ugovor o financiranju nabave kamenog materijala za sanaciju nerazvrstanih cesta na području općine Hraščina</t>
  </si>
  <si>
    <t>2500</t>
  </si>
  <si>
    <t>Ugovor o darovanju - OŠ Sveti Križ Začretje</t>
  </si>
  <si>
    <t>10 dana</t>
  </si>
  <si>
    <t>2501</t>
  </si>
  <si>
    <t>Ugovor o darovanju - Dječji vrtić Naša radost Pregrada</t>
  </si>
  <si>
    <t>24.5.2014</t>
  </si>
  <si>
    <t>2502</t>
  </si>
  <si>
    <t>Ugovor o darovanju- oš Sveti Križ Začretje</t>
  </si>
  <si>
    <t>2503</t>
  </si>
  <si>
    <t>Ugovor o darovanju - oš Marija Bistrica</t>
  </si>
  <si>
    <t>2504</t>
  </si>
  <si>
    <t>Ugovor o darovanju - oš Konjščina</t>
  </si>
  <si>
    <t>2507</t>
  </si>
  <si>
    <t>Ugovor o darovanju - oš Donja Stubica</t>
  </si>
  <si>
    <t>2508</t>
  </si>
  <si>
    <t>Ugovor o darovanju - oš "Ljudevit Gaj" Krapina</t>
  </si>
  <si>
    <t>2509</t>
  </si>
  <si>
    <t>Ugovor o darovanju - Dječji vrtić "Gustav Krklec" Krapina</t>
  </si>
  <si>
    <t>2510</t>
  </si>
  <si>
    <t>Ugovor o darovanju - Dječji vrtić "Zipkica" Zabok</t>
  </si>
  <si>
    <t>2511</t>
  </si>
  <si>
    <t>Ugovor o financiranju izrade Elaborata za sanaciju klizišta na području grada Zlatara</t>
  </si>
  <si>
    <t>2512</t>
  </si>
  <si>
    <t>Sporazum o načinu financiranja radova na zamjeni resvjetnih tijela i postavljanju informatičkih kabela u zgradi OŠ Josipa Broza Kumrovec</t>
  </si>
  <si>
    <t>2513</t>
  </si>
  <si>
    <t xml:space="preserve">Ugovor o darovanju - OŠ "Vladimir Nazor" Budinščina </t>
  </si>
  <si>
    <t>2514</t>
  </si>
  <si>
    <t>Ugovor o darovanju - OŠ "Franje Horvata Kiša" Lobor</t>
  </si>
  <si>
    <t>2516</t>
  </si>
  <si>
    <t>Ugovor o darovanju - oš Mače</t>
  </si>
  <si>
    <t>2517</t>
  </si>
  <si>
    <t>Ugovor br. EN-K 2/14 o financiranju sanacije klizišta na području grada Klanjca</t>
  </si>
  <si>
    <t>2518</t>
  </si>
  <si>
    <t>Ugovor o darovanju - oš Zabok</t>
  </si>
  <si>
    <t>2519</t>
  </si>
  <si>
    <t>Ugovor o darovanju - Dječji vrtić "Rožica" Veliko Trgovišće</t>
  </si>
  <si>
    <t>2520</t>
  </si>
  <si>
    <t>Ugovor o darovanju - Dječji vrtić "Balončica" Hum na Sutli</t>
  </si>
  <si>
    <t>2521</t>
  </si>
  <si>
    <t>Ugovor o darovanju - Dječji vrtić "Bubamara" Donja Stubica</t>
  </si>
  <si>
    <t>2523</t>
  </si>
  <si>
    <t>Ugovor o darovanju - Dječji vrtić Bedekovčina</t>
  </si>
  <si>
    <t>2525</t>
  </si>
  <si>
    <t>Ugovor o djelu KZŽ i Mirko Fodor - Pružanje usluge vođenja svečanosti Državne uprave za zaštitu i spašavanje -9.dodjele priznanja za "Naročiti pothvat u zaštiti i spašavanju na području Republike Hrvatske u 2014.g.</t>
  </si>
  <si>
    <t>15 dana</t>
  </si>
  <si>
    <t>2526</t>
  </si>
  <si>
    <t>Sporazum o prijavi projekta rekonstrukcije i gradnje sustava javne rasvjete na bespovratne izvore financiranja- REGEA i Zagrebačka županija</t>
  </si>
  <si>
    <t>do izvršenja obveza</t>
  </si>
  <si>
    <t>2527</t>
  </si>
  <si>
    <t>MARTIN OBOROVEČKI, K.Š.Đalskog 17, Veliko Trgovišće, stipendiranje nadarenog učenika -sportaš Hrvatske VI kategorije</t>
  </si>
  <si>
    <t>1200,00</t>
  </si>
  <si>
    <t>2528</t>
  </si>
  <si>
    <t>2529</t>
  </si>
  <si>
    <t>I. dodatak Ugovoru br. SIPP 12/14 o sufinanciranju asfaltiranja nerazvrstane ceste na području općine Gornja Stubica</t>
  </si>
  <si>
    <t>2531</t>
  </si>
  <si>
    <t>GRAD PREGRADA, J.K.Tuškana 2, Pregrada; korištenje sredstava iz proračuna KZŽ za realizaciju programa rada u 2014</t>
  </si>
  <si>
    <t>25.12.2014</t>
  </si>
  <si>
    <t>2532</t>
  </si>
  <si>
    <t>Ugovor o obavljanju usluge servisiranja Volkswagen i Škoda službenih vozila za potrebe KZŽ- Berislavić d.o.o.</t>
  </si>
  <si>
    <t>2533</t>
  </si>
  <si>
    <t>I. dodatak Ugovoru br. SIPP 03/14 o sufinanciranju asfaltiranja nerazvrstane ceste na području grada Zaboka</t>
  </si>
  <si>
    <t>2535</t>
  </si>
  <si>
    <t>Ugovor o nabavi bagatelne vrijednosti usluge prijenosa podataka u pokretnoj telekomunikacijskoj mreži i tablet računala- Hrvatski Telekom d.d.</t>
  </si>
  <si>
    <t>2537</t>
  </si>
  <si>
    <t>SUVAG,Kneza Lj. Posavskog 10, Zagreb - sporazum o sufinanciranju programa odgoja i obrazovanja djece s teškoćama u razvoju</t>
  </si>
  <si>
    <t>2539</t>
  </si>
  <si>
    <t>Ugovor o korištenju potpore za pripremu projekata - OPG Klaužer Sanja</t>
  </si>
  <si>
    <t>1.2.2015</t>
  </si>
  <si>
    <t>2540</t>
  </si>
  <si>
    <t>Ugovor o korištenju potpore za pripremu projekata - OPG Pišković Jelena</t>
  </si>
  <si>
    <t>3.12.2014</t>
  </si>
  <si>
    <t>2541</t>
  </si>
  <si>
    <t>Ugovor o korištenju potpore za pripremu projekata - OPG DŽakula Dejan</t>
  </si>
  <si>
    <t>15.2.2015</t>
  </si>
  <si>
    <t>2542</t>
  </si>
  <si>
    <t>Ugovor o financiranju sanacije klizišta na području grada Klanjca</t>
  </si>
  <si>
    <t>2543</t>
  </si>
  <si>
    <t>Ugovor o isplati potpore za provođenje Projekta"Promocija tradicijskih i umjetničkih obrta KZŽ"- Obrtnička komora KZŽ</t>
  </si>
  <si>
    <t>2544</t>
  </si>
  <si>
    <t>IzmjeneSporazuma o osiguranju dijela sredstava za financiranje radova na rekonstrukciji ambulanti DZ KZŽ, Ispostava Zabok</t>
  </si>
  <si>
    <t>do izvršenja radova</t>
  </si>
  <si>
    <t>2546</t>
  </si>
  <si>
    <t>Ugovor o obavljanju poslova zaštite na radu</t>
  </si>
  <si>
    <t>2547</t>
  </si>
  <si>
    <t xml:space="preserve">Ugovor o poslovnoj suradnji </t>
  </si>
  <si>
    <t>2548</t>
  </si>
  <si>
    <t xml:space="preserve">UGOVOR O KORIŠTENJU POTPORE ZA PRIPREMU PROJEKATA </t>
  </si>
  <si>
    <t>2549</t>
  </si>
  <si>
    <t>2550</t>
  </si>
  <si>
    <t>2551</t>
  </si>
  <si>
    <t xml:space="preserve">Ugovor o korištenju potpore </t>
  </si>
  <si>
    <t>28.03.2015</t>
  </si>
  <si>
    <t>2552</t>
  </si>
  <si>
    <t xml:space="preserve">UGOVOR O KORIŠTENJU POTPORE ZA INVESTICIJSKA ULAGANJA </t>
  </si>
  <si>
    <t>30.04.2015</t>
  </si>
  <si>
    <t>2554</t>
  </si>
  <si>
    <t>2555</t>
  </si>
  <si>
    <t>2556</t>
  </si>
  <si>
    <t>2557</t>
  </si>
  <si>
    <t>2558</t>
  </si>
  <si>
    <t>2559</t>
  </si>
  <si>
    <t>2560</t>
  </si>
  <si>
    <t>2561</t>
  </si>
  <si>
    <t xml:space="preserve">Ugovor o korištenju potpore za investijska ulaganja </t>
  </si>
  <si>
    <t>2562</t>
  </si>
  <si>
    <t>2563</t>
  </si>
  <si>
    <t>2568</t>
  </si>
  <si>
    <t>2569</t>
  </si>
  <si>
    <t xml:space="preserve">Ugovor o korištenju poptore za investicijska ulaganja </t>
  </si>
  <si>
    <t>2570</t>
  </si>
  <si>
    <t>2571</t>
  </si>
  <si>
    <t>2572</t>
  </si>
  <si>
    <t>2573</t>
  </si>
  <si>
    <t xml:space="preserve">Ugovor o autorskom djelu </t>
  </si>
  <si>
    <t>2574</t>
  </si>
  <si>
    <t>2575</t>
  </si>
  <si>
    <t>2576</t>
  </si>
  <si>
    <t>2577</t>
  </si>
  <si>
    <t>2578</t>
  </si>
  <si>
    <t>2579</t>
  </si>
  <si>
    <t>2580</t>
  </si>
  <si>
    <t>2583</t>
  </si>
  <si>
    <t>2584</t>
  </si>
  <si>
    <t>2585</t>
  </si>
  <si>
    <t>2586</t>
  </si>
  <si>
    <t>2587</t>
  </si>
  <si>
    <t>Sporazum o sufinanciranju troškova Uprave i poslovanja trgovačkog društva Krapinsko-zagorski aerodrom d.o.o. za športsko turističku djelatnost u 2015. godini</t>
  </si>
  <si>
    <t>2588</t>
  </si>
  <si>
    <t>Sporazum o doznačivanju novčanih sredstava trgovačkom društvu Krapinsko-zagorski aerodrom d.o.o. za športsko turističku djelatnost u 2015. godini</t>
  </si>
  <si>
    <t>2589</t>
  </si>
  <si>
    <t>Ugovor o nabavi bagatelne vrijednosti usluge čišćenja poslovnog prostora KZŽ za 2015 godinu- EKO BLIC</t>
  </si>
  <si>
    <t>2591</t>
  </si>
  <si>
    <t>2592</t>
  </si>
  <si>
    <t>2593</t>
  </si>
  <si>
    <t>2594</t>
  </si>
  <si>
    <t>Ugovor o korištenju financijskih sredstava</t>
  </si>
  <si>
    <t>2595</t>
  </si>
  <si>
    <t>2596</t>
  </si>
  <si>
    <t>2597</t>
  </si>
  <si>
    <t>2600</t>
  </si>
  <si>
    <t xml:space="preserve">Ugovor o korištenju financijskih potpora </t>
  </si>
  <si>
    <t>2601</t>
  </si>
  <si>
    <t>2603</t>
  </si>
  <si>
    <t>2604</t>
  </si>
  <si>
    <t xml:space="preserve">I. Dodatak Ugovoru o korištenju potpore za investicijska ulaganja </t>
  </si>
  <si>
    <t>2605</t>
  </si>
  <si>
    <t xml:space="preserve">Ugovor o sponzorstvu </t>
  </si>
  <si>
    <t>2606</t>
  </si>
  <si>
    <t xml:space="preserve">Ugovor o financiranju rada Udruge natjecatelja u oranju Krapinsko-zagorske županije </t>
  </si>
  <si>
    <t>2607</t>
  </si>
  <si>
    <t xml:space="preserve">Ugovor o financiranju rada Poljoprivredne zadruge "Puran zagorskih brega" u 2014. godini </t>
  </si>
  <si>
    <t>2608</t>
  </si>
  <si>
    <t>2609</t>
  </si>
  <si>
    <t xml:space="preserve">Ugovor o djelu </t>
  </si>
  <si>
    <t>2610</t>
  </si>
  <si>
    <t>2611</t>
  </si>
  <si>
    <t>2613</t>
  </si>
  <si>
    <t>2614</t>
  </si>
  <si>
    <t xml:space="preserve">Ugovor o realizaciji promotivnih  aktivnosti </t>
  </si>
  <si>
    <t>2615</t>
  </si>
  <si>
    <t>2616</t>
  </si>
  <si>
    <t xml:space="preserve">Ugovor o sufinanciranju aktivnosti Konjičkog saveza Krapinsko-zagorske županije </t>
  </si>
  <si>
    <t>2618</t>
  </si>
  <si>
    <t>Ugovor o korištenju potpore projektne dokumentacije za legalizaciju objekata u svrhu primarne proizvodnje poljoprivrednih proizvoda u 2014. godini</t>
  </si>
  <si>
    <t>2620</t>
  </si>
  <si>
    <t>Ugovor o korištenju potpore za pripremu projektne dokumentacije za legalizaciju objekata u svrhu primarne proizvodnje poljoprivrednih proizvoda u 2014. godini</t>
  </si>
  <si>
    <t>2621</t>
  </si>
  <si>
    <t>2622</t>
  </si>
  <si>
    <t>2623</t>
  </si>
  <si>
    <t>2624</t>
  </si>
  <si>
    <t>2625</t>
  </si>
  <si>
    <t>2626</t>
  </si>
  <si>
    <t>2627</t>
  </si>
  <si>
    <t>2628</t>
  </si>
  <si>
    <t>Ugovor o nabavi bagatelne vrijednosti tonera i tinti za potrebe upravnih tijela KZŽ za 2015.- TIM PAPIR</t>
  </si>
  <si>
    <t>2629</t>
  </si>
  <si>
    <t>2630</t>
  </si>
  <si>
    <t>2631</t>
  </si>
  <si>
    <t>2632</t>
  </si>
  <si>
    <t>2633</t>
  </si>
  <si>
    <t>2634</t>
  </si>
  <si>
    <t>DAMIR ČANČAR,Stubičke Toplice, A.Mihanovića 14b,-nadaren učenik -sportaš VI kategorije</t>
  </si>
  <si>
    <t>31.03.2015.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</si>
  <si>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</si>
  <si>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</si>
  <si>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</si>
  <si>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</si>
  <si>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</si>
  <si>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</si>
  <si>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</si>
  <si>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</si>
  <si>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</si>
  <si>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</si>
  <si>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</si>
  <si>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</si>
  <si>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</si>
  <si>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</si>
  <si>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</si>
  <si>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</si>
  <si>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</si>
  <si>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</si>
  <si>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2654</t>
  </si>
  <si>
    <t>Ugovor o korištenju potpore za pripremu projektne dokumentacije za legalizaciju objekata u svrhu primarne proizvodnje poljoprivrednih proizvoda u 2014. godin</t>
  </si>
  <si>
    <t>2655</t>
  </si>
  <si>
    <t xml:space="preserve">Ugovor o financiranju rada Poljoprivredne zadruge "Puran zagorskih brega" u 2015. godini </t>
  </si>
  <si>
    <t>31.01.2016</t>
  </si>
  <si>
    <t>2656</t>
  </si>
  <si>
    <t>Sporazum o davanju na korištenje uređaja Xerox 3050</t>
  </si>
  <si>
    <t>neograničeno</t>
  </si>
  <si>
    <t>2657</t>
  </si>
  <si>
    <t>Ugovor o nabavi bagatelne vrijednosti uredskog materijala za potrebe upravnih tijela KZŽ za 2015. godinu</t>
  </si>
  <si>
    <t>2658</t>
  </si>
  <si>
    <t>Ugovor o nabavi bagatelne vrijednosti naftnih derivata na benzinskim postajama motornog benzina Eurosuper BS 95 i dizelskog goriva Eurodizel BS</t>
  </si>
  <si>
    <t>2662</t>
  </si>
  <si>
    <t>Sporazum o partnerstvu na "Projektu sustavnog upravljanja klizištima"</t>
  </si>
  <si>
    <t>2663</t>
  </si>
  <si>
    <t>Ugovor o sufinanciranju rada Zagorske razvojne agencije d.o.o. za promicanje regionalnog razvoja-ZARA</t>
  </si>
  <si>
    <t>31.1.2015</t>
  </si>
  <si>
    <t>2665</t>
  </si>
  <si>
    <t>Ugovor o sufinanciranju promocije, unapređenja proizvoda i edukacije u 2015. godini - Turistička zajednica KZŽ</t>
  </si>
  <si>
    <t>2666</t>
  </si>
  <si>
    <t>Ugovor o sufinanciranju rada Turističke zajednice KZŽ u 2015. godini</t>
  </si>
  <si>
    <t>2667</t>
  </si>
  <si>
    <t>Ugovor o obavljanju poslova zaštite na radu - Zaštita i kontrola d.o.o.</t>
  </si>
  <si>
    <t>2668</t>
  </si>
  <si>
    <t>Ugovoro ufinanciranju rada Regionalne energetske agencije Sjeverozapadne Hrvatske</t>
  </si>
  <si>
    <t>2669</t>
  </si>
  <si>
    <t>Sporazum o sufinanciranju troškova Uprave i poslovanja trgovačkog društva Krapinsko-zagorski Aerodrom d.o.o. za športsko turističku djelatnost u 2015. godini- Grad Zabok</t>
  </si>
  <si>
    <t>2670</t>
  </si>
  <si>
    <t>Ugovor o financiranju rada Poljoprivredne zadruge "Puran zagorskih brega" u 2015 godini</t>
  </si>
  <si>
    <t>2671</t>
  </si>
  <si>
    <t>Sporazum o davanju na korištenje uređaja xerox 3050 - SŠ Bedekovčina</t>
  </si>
  <si>
    <t>2672</t>
  </si>
  <si>
    <t>Ugovor o nabavi bagatelne vrijednosti uredskog materijala za potreba upravnih tijela Kzž za 2015 godinu - Tim Papir j.d.o.o.</t>
  </si>
  <si>
    <t>2673</t>
  </si>
  <si>
    <t xml:space="preserve">Ugovor o nabavi bagarelne vrijednosti naftnih derivata na benzibsjim postajama motornog benzina eurosuper BS95 i dizelskog goriva eurodizel- INA </t>
  </si>
  <si>
    <t>2674</t>
  </si>
  <si>
    <t>Sporazum o partnerstvu na "Projektu sustavnog upravljanja klizištima"- KZŽ,Međimurska i Varaždinska županija</t>
  </si>
  <si>
    <t>Godina: 2014</t>
  </si>
  <si>
    <t>30.06.2015</t>
  </si>
  <si>
    <t>Hrvatska gospodarska komora, Županijska komora Krapina</t>
  </si>
  <si>
    <t>HEXIM d.o.o.</t>
  </si>
  <si>
    <t>Pavliša objekti doo</t>
  </si>
  <si>
    <t>PAPIR j.d.o.o.</t>
  </si>
  <si>
    <t>Hrvatski Telekom d.d.</t>
  </si>
  <si>
    <t>Marija Vidović</t>
  </si>
  <si>
    <t>Ministarstvo gospodarstva</t>
  </si>
  <si>
    <t>Osnovna škola Konjšćina</t>
  </si>
  <si>
    <t>Osnovna škola Donja Stubica</t>
  </si>
  <si>
    <t>Dječji vrtić Naša radost Pregrada</t>
  </si>
  <si>
    <t>Osnovna škola "Ljudevit Gaj" Krapina</t>
  </si>
  <si>
    <t>Dječji vrtić Balončica</t>
  </si>
  <si>
    <t>Dječji vrtić Bedekovčina</t>
  </si>
  <si>
    <t>Dječji vrtić Cvrkutić Oroslavje</t>
  </si>
  <si>
    <t>Dječji vrtić Kesten</t>
  </si>
  <si>
    <t>Osnovna škola "Matije Gupca"</t>
  </si>
  <si>
    <t>RETEL d.o.o.</t>
  </si>
  <si>
    <t>Osnovna škola August Cesarec Krapina</t>
  </si>
  <si>
    <t>Dječji vrtić Zvirek Stubičke Toplice</t>
  </si>
  <si>
    <t>Osnovna škola Janka Leskovara Pregrada</t>
  </si>
  <si>
    <t>UDRUGA UZGAJIVAČA ZAGORSKOG PURANA</t>
  </si>
  <si>
    <t>Zagorska javna vatrogasna postrojba</t>
  </si>
  <si>
    <t>Radio Zlatar, d.o.o. za prozvodnju i emitiranje radio i TV programa</t>
  </si>
  <si>
    <t>Katarina Špoljar</t>
  </si>
  <si>
    <t>Croatia osiguranje d.d., Podružnica Zabok</t>
  </si>
  <si>
    <t>Jasminka Šaško</t>
  </si>
  <si>
    <t>Zdenko Ivanković</t>
  </si>
  <si>
    <t xml:space="preserve">Mediaritam d.o.o. </t>
  </si>
  <si>
    <t>ZAGORJEGRADNJA d.o.o. za graditeljstvo, projektiranje i nadzor</t>
  </si>
  <si>
    <t>ZAŠTITA - ZAGREB d.o.o.</t>
  </si>
  <si>
    <t>OPG BIŠĆAN TOMISLAV</t>
  </si>
  <si>
    <t>Bosnar Branka</t>
  </si>
  <si>
    <t>Radovanić Đurđica</t>
  </si>
  <si>
    <t>Trezija Flugler</t>
  </si>
  <si>
    <t>Josip Gredelj</t>
  </si>
  <si>
    <t>Zlatko Frlić</t>
  </si>
  <si>
    <t>Josip Lamot</t>
  </si>
  <si>
    <t>Željko Masnec</t>
  </si>
  <si>
    <t>Božica Špoljar</t>
  </si>
  <si>
    <t>PLINACRO d.o.o.</t>
  </si>
  <si>
    <t>Mirko Fodor</t>
  </si>
  <si>
    <t>OPG Klaužer Sanja</t>
  </si>
  <si>
    <t>OPG Pišković Jelena</t>
  </si>
  <si>
    <t>OPG PETRIŠIĆ FILIP</t>
  </si>
  <si>
    <t xml:space="preserve">OPG Mladić Nevenka </t>
  </si>
  <si>
    <t>Dječji vrtić Tratinčica</t>
  </si>
  <si>
    <t xml:space="preserve">Udruga Zagorjeinfo </t>
  </si>
  <si>
    <t>Dragica Kaštelanac</t>
  </si>
  <si>
    <t>Govedić Ivan</t>
  </si>
  <si>
    <t>OPG  Štefica Matoš</t>
  </si>
  <si>
    <t>Societe generale-Splitska banka</t>
  </si>
  <si>
    <t>Dječji vrtić Jaglac</t>
  </si>
  <si>
    <t>Osnovna škola Belec</t>
  </si>
  <si>
    <t>MIROBIT informatika trgovine usluga</t>
  </si>
  <si>
    <t>Dječji vrtić Sunčica Krapina</t>
  </si>
  <si>
    <t>Radio Hrvatsko zagorje Krapina d.o.o.</t>
  </si>
  <si>
    <t>Podhraški Darko</t>
  </si>
  <si>
    <t>Davorin Štvanek</t>
  </si>
  <si>
    <t>Igor Vranješ</t>
  </si>
  <si>
    <t xml:space="preserve">OPG Berić Borislav </t>
  </si>
  <si>
    <t>Ministarstvo regionalnog razvoja i fondova europske unije</t>
  </si>
  <si>
    <t>Osnovna škola "Antuna Mihanovića" Klanjec</t>
  </si>
  <si>
    <t>AZRA d.o.o.</t>
  </si>
  <si>
    <t xml:space="preserve">ALTILIA d.o.o. </t>
  </si>
  <si>
    <t>Ljubica Krklec</t>
  </si>
  <si>
    <t>Predrag Jug</t>
  </si>
  <si>
    <t>Ivan Srebak</t>
  </si>
  <si>
    <t>Damir Bosnar</t>
  </si>
  <si>
    <t>slavko Večerić</t>
  </si>
  <si>
    <t>Kamenski graditeljstvo, proizvodnja i usluge</t>
  </si>
  <si>
    <t>Arhinatura d.o.o.</t>
  </si>
  <si>
    <t>Osnovna škola Marija Bistrica</t>
  </si>
  <si>
    <t>Osnovna škola Sveti Križ Začretje</t>
  </si>
  <si>
    <t>Dječji vrtić Pušlek</t>
  </si>
  <si>
    <t>Štrucelj Božica</t>
  </si>
  <si>
    <t>Turčin Zlatko</t>
  </si>
  <si>
    <t>Tomislav Futivić</t>
  </si>
  <si>
    <t>Dom zdravlja KZŽ</t>
  </si>
  <si>
    <t xml:space="preserve">OPG VUKINA DRAGUTIN </t>
  </si>
  <si>
    <t xml:space="preserve">Poljoprivredno mljekarska zadruga Zagorka </t>
  </si>
  <si>
    <t>Dječji vrtić Zipkica Zabok</t>
  </si>
  <si>
    <t>Osnovna škola "Franje Horvata Kiša" Lobor</t>
  </si>
  <si>
    <t>Aleksandar Brodski</t>
  </si>
  <si>
    <t>Mladen Forko</t>
  </si>
  <si>
    <t>Brezak Božica</t>
  </si>
  <si>
    <t>Antun Hržica</t>
  </si>
  <si>
    <t>Osnovna Škola J. Broza Kumrovec</t>
  </si>
  <si>
    <t xml:space="preserve">Osnovna škola "Vladimir Nazor" </t>
  </si>
  <si>
    <t>SP SISTEMI d.o.o.</t>
  </si>
  <si>
    <t>Branka Mihaljevič</t>
  </si>
  <si>
    <t>BENING d.o.o.</t>
  </si>
  <si>
    <t>Ivan Štabek</t>
  </si>
  <si>
    <t>Osnovna škola "Ksaver Šandor Đalski"</t>
  </si>
  <si>
    <t>Ana Meštrović</t>
  </si>
  <si>
    <t>ivana Alpeza</t>
  </si>
  <si>
    <t>Štefica Biruš</t>
  </si>
  <si>
    <t>Marko Zanoški</t>
  </si>
  <si>
    <t>Galunić Nenad</t>
  </si>
  <si>
    <t>ELEKTRION</t>
  </si>
  <si>
    <t>SAVJETODAVNA SLUŽBA, javna ustanova za savjetodavnu djelatnost u poljprivredi, ruralnom razvoju, ribarstvu te unapređenju gospodarenja šumama i šumskim zemljištima šumoposjednika</t>
  </si>
  <si>
    <t>Branko Kvež</t>
  </si>
  <si>
    <t>Dječji vrtić Gustav Krklec Krapina</t>
  </si>
  <si>
    <t>Osnovna škola Mače</t>
  </si>
  <si>
    <t>Dječji vrtić Konjšćina</t>
  </si>
  <si>
    <t>AUTO MOTO HRŠAK</t>
  </si>
  <si>
    <t>Perhot Mira</t>
  </si>
  <si>
    <t>Zlatko Jakuš</t>
  </si>
  <si>
    <t>ČEHA ELEKTRO</t>
  </si>
  <si>
    <t>Ekološka finalizacija j.d.o.o.</t>
  </si>
  <si>
    <t>Dječji vrtić Rožica</t>
  </si>
  <si>
    <t>Dječji vrtić Bubamara,</t>
  </si>
  <si>
    <t>OPG Trbušić Mario</t>
  </si>
  <si>
    <t>Benc Stjepan</t>
  </si>
  <si>
    <t xml:space="preserve">Sveučilište u Zagrebu Veterinarski fakultet </t>
  </si>
  <si>
    <t>Zajednički obrt, trgovina, proizvodnja i usluge Horvatinčić</t>
  </si>
  <si>
    <t>Dječji vrtić Maslačak</t>
  </si>
  <si>
    <t>UDRUŽENJE SELJAKA DONJA STUBICA</t>
  </si>
  <si>
    <t>OPG Novak Tomislav</t>
  </si>
  <si>
    <t>Antun Zubić</t>
  </si>
  <si>
    <t>Davorka Horvat</t>
  </si>
  <si>
    <t>SANO ZLATAR prizvodnja i trgovina  (vl. Mladen Krušekj)</t>
  </si>
  <si>
    <t xml:space="preserve">STOLARIJA KISELJAK proizvodnja, trgovina i usluge </t>
  </si>
  <si>
    <t xml:space="preserve">OPG IVANČIĆ DRAGUTIN </t>
  </si>
  <si>
    <t>Krapinsko-zagorski Aeodrom d.o.o za športsko turističku djelatnost | Grad Zabok</t>
  </si>
  <si>
    <t>Grad Zagreb | Zagrebačka županija</t>
  </si>
  <si>
    <t>Grad Zabok | Krapinsko-zagorski Aeodrom d.o.o za športsko turističku djelatnost</t>
  </si>
  <si>
    <t>Međimurska županija | Varaždinska županija</t>
  </si>
  <si>
    <t>Udruga Lijepa naša</t>
  </si>
  <si>
    <t>VLADIMIR GORUP</t>
  </si>
  <si>
    <t>LEKSIKOGRAFSKI ZAVOD MIROSLAV KRLEŽA</t>
  </si>
  <si>
    <t>ŽELJKO KOLAREK</t>
  </si>
  <si>
    <t>TRANSPORTI DUKTAJ</t>
  </si>
  <si>
    <t>Željko Cvrtila</t>
  </si>
  <si>
    <t>Marija Jagić</t>
  </si>
  <si>
    <t>Višnja Fruk</t>
  </si>
  <si>
    <t>Tina Bajs</t>
  </si>
  <si>
    <t>MARTIN OBOROVEČKI</t>
  </si>
  <si>
    <t>LEONARD VINCELJ</t>
  </si>
  <si>
    <t>Poliklinika za rehabilitaciju slušanja i govora "Suvag"</t>
  </si>
  <si>
    <t>DAMIR ČANČAR</t>
  </si>
  <si>
    <t>Vrsta ugovora</t>
  </si>
  <si>
    <t>Stanje na dan: 27.01.2015.</t>
  </si>
  <si>
    <t>2701</t>
  </si>
  <si>
    <t>Ugovor o dodjeli bespovratnih sredstava temeljem Programa Fond za razvoj turizma u 2014.</t>
  </si>
  <si>
    <t>31.12.2025</t>
  </si>
  <si>
    <t>0,00</t>
  </si>
  <si>
    <t>2700</t>
  </si>
  <si>
    <t>Sporazum o suradnji u organizaciji 22. Zagorskog gospodarskog zbora 2014. u krapini</t>
  </si>
  <si>
    <t>2699</t>
  </si>
  <si>
    <t>2698</t>
  </si>
  <si>
    <t>I Dodatak Ugovoru o sufinaciranju rada Regionalne energetske agencije Sjeverozapadne Hrvatske</t>
  </si>
  <si>
    <t>2697</t>
  </si>
  <si>
    <t>II Dodatak Ugovoru o sufinaciranju rada Turističke zajednice Krapinsko-zagorske županije</t>
  </si>
  <si>
    <t>2695</t>
  </si>
  <si>
    <t>II Dodatak Ugovoru o sufinancirnaju promocije, unapređenja proizvoda i edukacije u 2014.</t>
  </si>
  <si>
    <t>2694</t>
  </si>
  <si>
    <t>Ugovor o isplati potpore za provođenje Projekta "Promocija tradicijskih i umjetničkih obrta Krapinsko-zagorske županije"</t>
  </si>
  <si>
    <t>2693</t>
  </si>
  <si>
    <t>I Dodatak Sporazumu o suradnji u organizaciji 22. Zagorskog gospodarskog zbora 2014. u Krapini</t>
  </si>
  <si>
    <t>2692</t>
  </si>
  <si>
    <t>Ugovor o poslovnoj suradnji na projektu Poslovni uzlet 2014.-2015</t>
  </si>
  <si>
    <t>2691</t>
  </si>
  <si>
    <t>I Dodatak Ugovoru o sufinanciranju promocije, unapređenja proizvoda i edukacije u 2014. godini</t>
  </si>
  <si>
    <t>2690</t>
  </si>
  <si>
    <t>I Dodatak Ugovoru o sufinanciranju rada Turističke zajednice Krapinsko-zagorske županije u 2014.</t>
  </si>
  <si>
    <t>2689</t>
  </si>
  <si>
    <t>Ugovor o dodjeli bespovratne potpore</t>
  </si>
  <si>
    <t>2688</t>
  </si>
  <si>
    <t>2687</t>
  </si>
  <si>
    <t>2686</t>
  </si>
  <si>
    <t>2684</t>
  </si>
  <si>
    <t>Sporazum o sufinanciranju programa odgoja i obrazovanja djece s teškoćama u razvoju - Poliklinika Suvag</t>
  </si>
  <si>
    <t>31.8.2015</t>
  </si>
  <si>
    <t>12.154,00</t>
  </si>
  <si>
    <t>2682</t>
  </si>
  <si>
    <t>Ugovor o dodjeli bespovratnih sredstava - Ministar.gospodarstva</t>
  </si>
  <si>
    <t>5.12.2015</t>
  </si>
  <si>
    <t>2681</t>
  </si>
  <si>
    <t>Ugovor o izradi II. ciljanih izmjena i dopuna prostornog plana KZŽ</t>
  </si>
  <si>
    <t>2680</t>
  </si>
  <si>
    <t>Ugovor o osiguranju novčanih sredstava za financiranje zavoda za prostorno uređenje za poslove izrade i praćenja provedbe dokumenata prostornog uređenja i unapređenje rada u sustavu ISPU za 2014. godinu - Hrv.zavod za prostorni razvoj</t>
  </si>
  <si>
    <t>2678</t>
  </si>
  <si>
    <t>Ugovor o sufinanciranju organizacije 22. Zagorskog gospodarskog zbora 2014. u Krapini - Radio Kaj d.o.o.</t>
  </si>
  <si>
    <t>15.1.2015</t>
  </si>
  <si>
    <t>2677</t>
  </si>
  <si>
    <t>Ugovori Okvirni Sporazum o prijevozu učenika oš nad kojima KZŽ ima osnivačka prava za nastavnu godinu204/205 - Grupa 4 - Presečki grupa d.o.o.</t>
  </si>
  <si>
    <t>16.6.2015</t>
  </si>
  <si>
    <t>2675</t>
  </si>
  <si>
    <t>Sporazum o doznačivanju novčanih sredstava trgovačkom društvu Krapinsko-zagorski Aerodrom d.o.o. za športsko turističku djelatnost u 2015. godini</t>
  </si>
  <si>
    <t>Hrvatska obrtnička komora, Obrtnička komora Krapinsko-zagorske županije  | Radio Kaj d.o.o |  Grad Krapina |  Hrvatska gospodarska komora, Županijska komora Krapina</t>
  </si>
  <si>
    <t>24 sata d.o.o.</t>
  </si>
  <si>
    <t>Hrvatski zavod za prostorni razvoj</t>
  </si>
  <si>
    <t>200.000,00</t>
  </si>
  <si>
    <t>35000,00</t>
  </si>
  <si>
    <t>100.000,00</t>
  </si>
  <si>
    <t>1.030.000,00</t>
  </si>
  <si>
    <t>565.000,00</t>
  </si>
  <si>
    <t>654.000,00</t>
  </si>
  <si>
    <t>40000,00</t>
  </si>
  <si>
    <t>485000,00</t>
  </si>
  <si>
    <t>90625,00</t>
  </si>
  <si>
    <t>72812,50</t>
  </si>
  <si>
    <t>151093,75</t>
  </si>
  <si>
    <t>NULL</t>
  </si>
  <si>
    <t>Godina: 2015</t>
  </si>
  <si>
    <t>Stanje na dan: 2.01.2016.</t>
  </si>
  <si>
    <t>1.godina</t>
  </si>
  <si>
    <t>31.12.2015.</t>
  </si>
  <si>
    <t>2702</t>
  </si>
  <si>
    <t>Sporazum o financijskoj pomoći Općini Sveti Križ Začretje</t>
  </si>
  <si>
    <t>2703</t>
  </si>
  <si>
    <t>Ugovor o neposrednom sudjelovanju Fonda u sufinanciranju projekta održive gradnje "Poticanja povećanja energetske učinkovitosti u zgradarstvu kod fizičkih osoba" davanjem sredstva pomoći - Fond za zaštitu okoliša i energ.učink.</t>
  </si>
  <si>
    <t>2.2.2016</t>
  </si>
  <si>
    <t>2786</t>
  </si>
  <si>
    <t>Sporazum o suradnji u provođenju međunarodnog programa eko-škole u Republici Hrvatskoj za 2015. godinu</t>
  </si>
  <si>
    <t>1 godinu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</si>
  <si>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</si>
  <si>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</si>
  <si>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</si>
  <si>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</si>
  <si>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</si>
  <si>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</si>
  <si>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</si>
  <si>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</si>
  <si>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</si>
  <si>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2797</t>
  </si>
  <si>
    <t>2798</t>
  </si>
  <si>
    <t>2799</t>
  </si>
  <si>
    <t>2800</t>
  </si>
  <si>
    <t>Ugovor o međusobnim pravima i obvezama u svezi subvencioniranja troškova provedbe mjera povećanja energetkske učinkovitosti - Mirko Krsnik</t>
  </si>
  <si>
    <t>2801</t>
  </si>
  <si>
    <t>2802</t>
  </si>
  <si>
    <t>2803</t>
  </si>
  <si>
    <t>2804</t>
  </si>
  <si>
    <t>2805</t>
  </si>
  <si>
    <t>2806</t>
  </si>
  <si>
    <t>2807</t>
  </si>
  <si>
    <t>2808</t>
  </si>
  <si>
    <t>2812</t>
  </si>
  <si>
    <t>2813</t>
  </si>
  <si>
    <t>2814</t>
  </si>
  <si>
    <t>2815</t>
  </si>
  <si>
    <t>2816</t>
  </si>
  <si>
    <t>2817</t>
  </si>
  <si>
    <t>2818</t>
  </si>
  <si>
    <t>2820</t>
  </si>
  <si>
    <t>2823</t>
  </si>
  <si>
    <t>Sporazum o obročnoj otplati obveza Općine Radoboj prema KZŽ</t>
  </si>
  <si>
    <t>30.11.2015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</si>
  <si>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</si>
  <si>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</si>
  <si>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</si>
  <si>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</si>
  <si>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</si>
  <si>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</si>
  <si>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</si>
  <si>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</si>
  <si>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</si>
  <si>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</si>
  <si>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</si>
  <si>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</si>
  <si>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</si>
  <si>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</si>
  <si>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</si>
  <si>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</si>
  <si>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2843</t>
  </si>
  <si>
    <t>2844</t>
  </si>
  <si>
    <t>2845</t>
  </si>
  <si>
    <t>2846</t>
  </si>
  <si>
    <t>2847</t>
  </si>
  <si>
    <t>2848</t>
  </si>
  <si>
    <t>Ugovor o korištenju i održavanju računalnih programa za 2015. godinu</t>
  </si>
  <si>
    <t>2850</t>
  </si>
  <si>
    <t>Ugovor br. C 01/15 o financiranju izrade Elaborata za sanaciju klizišta na području općine Gornja Stubica</t>
  </si>
  <si>
    <t>2852</t>
  </si>
  <si>
    <t>Ugovor br. EN-K 1-15 o financiranju sanacije klizišta na području grada Pregrada</t>
  </si>
  <si>
    <t>01.12.2015</t>
  </si>
  <si>
    <t>2853</t>
  </si>
  <si>
    <t>Ugovor o provedbi programa "Kreditom do uspjeha 2014" mjera 1. i "Kreditom do konkurentnosti"- Veneto banka d.d.</t>
  </si>
  <si>
    <t>4.2.2025</t>
  </si>
  <si>
    <t>2854</t>
  </si>
  <si>
    <t>Ugovor o provedbi programa "Kreditom do uspjeha 2014" mjera 1. i "Kreditom do konkurentnosti" - PBZ Zagreb d.d.</t>
  </si>
  <si>
    <t>2855</t>
  </si>
  <si>
    <t xml:space="preserve">Ugovor o provedbi programa "Kreditom do uspjeha 2014" mjera1 i "Kreditom do konkurentnosti" - Societe Generale Splitska banka d.d. </t>
  </si>
  <si>
    <t>16.1.2025</t>
  </si>
  <si>
    <t>2856</t>
  </si>
  <si>
    <t>Ugovor o provedbi programa "Kreditom do uspjeha 2014" mjera1. i "Kreditom do konkurentnosti" - HPB d.d.</t>
  </si>
  <si>
    <t>2857</t>
  </si>
  <si>
    <t>Ugovor o provedbi programa "Kreditom do uspjeha 2014" mjera 1. i "Kreditom do konkurentrnosti" - Zagrebačka banka d.d.</t>
  </si>
  <si>
    <t>2858</t>
  </si>
  <si>
    <t>Ugovor o financiranju izrade Elaborata za sanaciju klizišta na području općine Gornja Stubica</t>
  </si>
  <si>
    <t>2859</t>
  </si>
  <si>
    <t>Ugovor o financiranju sanacije klizišta na području grada Pregrade</t>
  </si>
  <si>
    <t>2860</t>
  </si>
  <si>
    <t>2862</t>
  </si>
  <si>
    <t>Ugovor br. c 02/15 o financiranju izrade Elaborata za sanaciju klizišta na području grada Pregrada</t>
  </si>
  <si>
    <t>2864</t>
  </si>
  <si>
    <t>2865</t>
  </si>
  <si>
    <t>Ugovor o korištenju sredstava iz Proračuna KZŽ za realizaciju programa iz javnih potreba u tehničkoj kulturi za 2015. godinu</t>
  </si>
  <si>
    <t>20.12.2015</t>
  </si>
  <si>
    <t>2866</t>
  </si>
  <si>
    <t>Ugovor o korištenju sredstava iz proračuna KZŽ za realizaciju godišnjeg programa iz javnih potreba u kulturi 2015. godine</t>
  </si>
  <si>
    <t>2868</t>
  </si>
  <si>
    <t>Ugovor o financijskoj potpori Matici umirovljenika Krapinsko-zagorske županije u 2015. godini</t>
  </si>
  <si>
    <t>2869</t>
  </si>
  <si>
    <t>Ugovor o financijskoj potpori Udruzi slijepih Krapinsko-zagorske županije u 2015. godini</t>
  </si>
  <si>
    <t>2870</t>
  </si>
  <si>
    <t>Ugovor o financijskoj potpori Udruzi Regenerator u 2015. godini</t>
  </si>
  <si>
    <t>2871</t>
  </si>
  <si>
    <t>Ugovor o financijskoj potpori Mreži udruga Zagor u 2015. godini</t>
  </si>
  <si>
    <t>2872</t>
  </si>
  <si>
    <t>2873</t>
  </si>
  <si>
    <t>2874</t>
  </si>
  <si>
    <t>Ugovor o korištenju financijskih sredstava u 2015. godini - Javna ustanova za upravljanje zaštićenim prirodnim vrijednostima na području KZŽ</t>
  </si>
  <si>
    <t>2875</t>
  </si>
  <si>
    <t>Ugovor o pružanju usluge osposobljavanja radnika iz područja zaštite na radu</t>
  </si>
  <si>
    <t>1.g.</t>
  </si>
  <si>
    <t>2876</t>
  </si>
  <si>
    <t>Ugovor o financijskoj potpori u 2015. godini - Udruga slijepih KZŽ</t>
  </si>
  <si>
    <t>2877</t>
  </si>
  <si>
    <t>Ugovor o financijskoj potpori Udruzi Regenarator u 2015. godini</t>
  </si>
  <si>
    <t>2878</t>
  </si>
  <si>
    <t>Ugovor o financijskoj potpori Matici umirovljenika KZŽ za 2015. godinu</t>
  </si>
  <si>
    <t>2879</t>
  </si>
  <si>
    <t>2880</t>
  </si>
  <si>
    <t>2881</t>
  </si>
  <si>
    <t>2883</t>
  </si>
  <si>
    <t>Ugovor  o načinu provedbe programa "Kreditom do uspjeha 2014. - Mjera 1." - Kreditom do konkurentnosti" - HPB</t>
  </si>
  <si>
    <t>12.2.2025</t>
  </si>
  <si>
    <t>2884</t>
  </si>
  <si>
    <t>Ugovor o provedbi programa "Kreditom do uspjeha 2014" Mjera 1. - "Kreditom do konkurentnosti" Erste &amp; Steiermarkische bank d.d.</t>
  </si>
  <si>
    <t>20.2.2025</t>
  </si>
  <si>
    <t>2885</t>
  </si>
  <si>
    <t>Ugovor o provedbi programa "Kreditom do uspjeha 2014" Mjera 1. - "Kreditom do konkurentnosti" - Samoborska banka d.d.</t>
  </si>
  <si>
    <t>2886</t>
  </si>
  <si>
    <t>Ugovor o korištenju sredstava iz proračuna KZŽ za realizaciju godišnjeg programa iz javnih potreba u sportu za školske klubove 2015</t>
  </si>
  <si>
    <t>2887</t>
  </si>
  <si>
    <t>Ugovor o pružanju usluge osposobljavanja radnika iz područja zaštite na radu - Zaštita i kontrola d.o.o.</t>
  </si>
  <si>
    <t>2888</t>
  </si>
  <si>
    <t>2889</t>
  </si>
  <si>
    <t>Sporazum o obročnoj otplati obveza općine Petrovsko prema KZŽ</t>
  </si>
  <si>
    <t>2891</t>
  </si>
  <si>
    <t xml:space="preserve">Ugovor o načinu provedbe programa "Kreditom do uspjeha 2014." Mjera1.- "Kreditom do konkurentnosti" - Samoborska banka d.d. </t>
  </si>
  <si>
    <t>2892</t>
  </si>
  <si>
    <t>Ugovor o načinu provedbe programa "Kreditom do uspjeha 2014" Mjera 1. - "Kreditom do konkurentnosti" - PBZ</t>
  </si>
  <si>
    <t>2893</t>
  </si>
  <si>
    <t>Ugovor o načinu provedbe programa "Kreditom do uspjeha 2014." Mjera 1.-"Kreditom do konkurentnosti" - Societe Generale Splitska banka d.d.</t>
  </si>
  <si>
    <t>2895</t>
  </si>
  <si>
    <t>Ugovor o sufinanciranju "Sajma poslova" - HZZZ</t>
  </si>
  <si>
    <t>2896</t>
  </si>
  <si>
    <t>Ugovor o korištenju potpore za priprremu projekata - I Dodatak- OPG Klaužer Sanja</t>
  </si>
  <si>
    <t>2898</t>
  </si>
  <si>
    <t>Ugovor o autorskom djelu - T. Goluban</t>
  </si>
  <si>
    <t>2899</t>
  </si>
  <si>
    <t>Ugovor o sufinanciranju realizacije Plana poslovanja trgovačkog društva Integrirani promet zagrebačkog područja d.o.o. za 2015.</t>
  </si>
  <si>
    <t>2900</t>
  </si>
  <si>
    <t>Ugovor o poslovnoj suradnji - Zagorje International d.o.o.</t>
  </si>
  <si>
    <t>2901</t>
  </si>
  <si>
    <t>Sporazum o financiranju dovršetka opremanja vatrogasnog operativnog centra</t>
  </si>
  <si>
    <t>2902</t>
  </si>
  <si>
    <t>Ugovor o provedbi programa "Kreditom do uspjeha 2014" Mjera1.-"Kreditom do konkurentnosti" - Hypo Alpe-Adria-Bank d.d.</t>
  </si>
  <si>
    <t>10 god.</t>
  </si>
  <si>
    <t>2903</t>
  </si>
  <si>
    <t>Ugovor o načinu provedbe programa "Kreditom do uspjeha 2014" Mjera 1.-"Kreditom do konkurentnosti" - Grad Donja Stubica</t>
  </si>
  <si>
    <t>2904</t>
  </si>
  <si>
    <t>Ugovor o načinu provedbe programa "Kreditom do uspjeha 2014" Mjera 1.-"Kreditom do konkurentnosti" - Grad Oroslavje</t>
  </si>
  <si>
    <t>2906</t>
  </si>
  <si>
    <t>Ugovor o načinu provedbe programa "Kreditom do uspjeha 2014" Mjera 1.-"Kreditom do konkurentnosti" - Grad Zabok</t>
  </si>
  <si>
    <t>2907</t>
  </si>
  <si>
    <t>Ugovor o načinu provedbe programa "Kreditom do uspjeha 2014" Mjera 1.-"Kreditom do konkurentnosti" - Grad Krapina</t>
  </si>
  <si>
    <t>2908</t>
  </si>
  <si>
    <t>Ugovor o načinu provedbe programa "Kreditom do uspjeha 2014" Mjera 1.-"Kreditom do konkurentnosti" - Grad Klanjec</t>
  </si>
  <si>
    <t>2909</t>
  </si>
  <si>
    <t>Ugovor o načinu provedbe programa "Kreditom do uspjeha 2014" Mjera 1.-"Kreditom do konkurentnosti" - Grad Zlatar</t>
  </si>
  <si>
    <t>2910</t>
  </si>
  <si>
    <t>Ugovor o načinu provedbe programa "Kreditom do uspjeha 2014" Mjera 1.-"Kreditom do konkurentnosti" - Grad Pregrada</t>
  </si>
  <si>
    <t>2911</t>
  </si>
  <si>
    <t>Ugovor o načinu provedbe programa "Kreditom do uspjeha 2014" Mjera 1.-"Kreditom do konkurentnosti" - Općina Petrovsko</t>
  </si>
  <si>
    <t>2912</t>
  </si>
  <si>
    <t>Ugovor o načinu provedbe programa "Kreditom do uspjeha 2014" Mjera 1.-"Kreditom do konkurentnosti" - Općina Hraščina</t>
  </si>
  <si>
    <t>2913</t>
  </si>
  <si>
    <t>Ugovor o načinu provedbe programa "Kreditom do uspjeha 2014" Mjera 1.-"Kreditom do konkurentnosti" - Općina Lobor</t>
  </si>
  <si>
    <t>2914</t>
  </si>
  <si>
    <t>Ugovor o načinu provedbe programa "Kreditom do uspjeha 2014" Mjera 1.-"Kreditom do konkurentnosti" - Općina Marija Bistrica</t>
  </si>
  <si>
    <t>2915</t>
  </si>
  <si>
    <t>Ugovor o načinu provedbe programa "Kreditom do uspjeha 2014" Mjera 1.-"Kreditom do konkurentnosti" - Općina Desinić</t>
  </si>
  <si>
    <t>2916</t>
  </si>
  <si>
    <t>Ugovor o načinu provedbe programa "Kreditom do uspjeha 2014" Mjera 1.-"Kreditom do konkurentnosti" - Općina Gornje Jesenje</t>
  </si>
  <si>
    <t>2918</t>
  </si>
  <si>
    <t>Ugovor o načinu provedbe programa "Kreditom do uspjeha 2014" Mjera 1.-"Kreditom do konkurentnosti" - Općina Krapinske Toplice</t>
  </si>
  <si>
    <t>2919</t>
  </si>
  <si>
    <t>Ugovor o načinu provedbe programa "Kreditom do uspjeha 2014" Mjera 1.-"Kreditom do konkurentnosti" - Općina Hum na Sutli</t>
  </si>
  <si>
    <t>2920</t>
  </si>
  <si>
    <t>Ugovor o načinu provedbe programa "Kreditom do uspjeha 2014" Mjera 1.-"Kreditom do konkurentnosti" - Općina Mače</t>
  </si>
  <si>
    <t>2921</t>
  </si>
  <si>
    <t>Ugovor o načinu provedbe programa "Kreditom do uspjeha 2014" Mjera 1.-"Kreditom do konkurentnosti" - Općina Budinščina</t>
  </si>
  <si>
    <t>2922</t>
  </si>
  <si>
    <t>Ugovor o načinu provedbe programa "Kreditom do uspjeha 2014" Mjera 1.-"Kreditom do konkurentnosti" - Općina Đurmanec</t>
  </si>
  <si>
    <t>2923</t>
  </si>
  <si>
    <t>Ugovor o načinu provedbe programa "Kreditom do uspjeha 2014" Mjera 1.-"Kreditom do konkurentnosti" - Općina Kraljevec na Sutli</t>
  </si>
  <si>
    <t>2924</t>
  </si>
  <si>
    <t>Ugovor o načinu provedbe programa "Kreditom do uspjeha 2014" Mjera 1.-"Kreditom do konkurentnosti" - Općina Kumrovec</t>
  </si>
  <si>
    <t>2925</t>
  </si>
  <si>
    <t>Ugovor o načinu provedbe programa "Kreditom do uspjeha 2014" Mjera 1.-"Kreditom do konkurentnosti" - Općina Veliko Trgovišče</t>
  </si>
  <si>
    <t>2926</t>
  </si>
  <si>
    <t>Ugovor o načinu provedbe programa "Kreditom do uspjeha 2014" Mjera 1.-"Kreditom do konkurentnosti" - Općina Zagorska Sela</t>
  </si>
  <si>
    <t>2927</t>
  </si>
  <si>
    <t>Ugovor o načinu provedbe programa "Kreditom do uspjeha 2014" Mjera 1.-"Kreditom do konkurentnosti" - Općina Mihovljan</t>
  </si>
  <si>
    <t>2928</t>
  </si>
  <si>
    <t>Ugovor o načinu provedbe programa "Kreditom do uspjeha 2014" Mjera 1.-"Kreditom do konkurentnosti" - Općina Novi Golubovec</t>
  </si>
  <si>
    <t>2929</t>
  </si>
  <si>
    <t>Ugovor o načinu provedbe programa "Kreditom do uspjeha 2014" Mjera 1.-"Kreditom do konkurentnosti" - Općina Radoboj</t>
  </si>
  <si>
    <t>2930</t>
  </si>
  <si>
    <t>Ugovor o načinu provedbe programa "Kreditom do uspjeha 2014" Mjera 1.-"Kreditom do konkurentnosti" - Općina Konjščina</t>
  </si>
  <si>
    <t>2931</t>
  </si>
  <si>
    <t>Ugovor o načinu provedbe programa "Kreditom do uspjeha 2014" Mjera 1.-"Kreditom do konkurentnosti" - Općina Tuhelj</t>
  </si>
  <si>
    <t>10 god</t>
  </si>
  <si>
    <t>2932</t>
  </si>
  <si>
    <t>Ugovor o načinu provedbe programa "Kreditom do uspjeha 2014" Mjera 1.-"Kreditom do konkurentnosti" - Općina Sveti Križ Začretje</t>
  </si>
  <si>
    <t>2933</t>
  </si>
  <si>
    <t>Ugovor o načinu provedbe programa "Kreditom do uspjeha 2014" Mjera 1.-"Kreditom do konkurentnosti" - Općina Stubičke Toplice</t>
  </si>
  <si>
    <t>2934</t>
  </si>
  <si>
    <t>Ugovor o načinu provedbe programa "Kreditom do uspjeha 2014" Mjera1.-"Kreditom do konkurentnosti" - Općina Zlatar Bistrica</t>
  </si>
  <si>
    <t>2935</t>
  </si>
  <si>
    <t xml:space="preserve">Ugovor o provedbi programa "Kreditom do uspjeha 2014" Mjera 1- "Kreditom do konkurentnosti" - Veneto banka d.d. </t>
  </si>
  <si>
    <t>2936</t>
  </si>
  <si>
    <t xml:space="preserve">Ugovor o načinu provedbe programa "Kreditom do uspjeha 2014." Mjera 1. - "Kreditom do konkurentnosti" - Erste&amp;Steiermarkische Bank d.d. </t>
  </si>
  <si>
    <t>2938</t>
  </si>
  <si>
    <t>Ugovor o načinu provedbe programa "Kreditom do uspjeha 2014" Mjera1. - "Kreditom do konkurentnosti" - općina Bedekovčina</t>
  </si>
  <si>
    <t>2939</t>
  </si>
  <si>
    <t>Ugovor o načinu provedbe programa "Kreditom do uspjeha 2014" Mjera 1. -"Kreditom do konkurentnosti" - Zagrebačka banka d.d.</t>
  </si>
  <si>
    <t>2940</t>
  </si>
  <si>
    <t>Sporazum o provedbi aktivnosti obračuna i isplate naknada i troškova provedbe prijevremenih lokalnih izbora u ožujku 2015. godine te izvještavanja - Grad Zlatar</t>
  </si>
  <si>
    <t>10.4.2015</t>
  </si>
  <si>
    <t>2942</t>
  </si>
  <si>
    <t>Okvirni Sporazum za nabavu usluge prijevoza učenika osnovnih škola nad kojima Krapinsko-zagorska županija ima osnivačka prava za Grupu 3 - Presečki grupa d.o.o.</t>
  </si>
  <si>
    <t>2943</t>
  </si>
  <si>
    <t xml:space="preserve">Ugovor o načinu provedbe programa "Kreditom do uspjeha 2014." Mjera 1.- "Kreditom do konkurentnosti" - Hypo Alpe-Adria-Bank d.d. </t>
  </si>
  <si>
    <t>2944</t>
  </si>
  <si>
    <t>Ugovor o prijevozu učenika osnovnih škola nad kojima Krapinsko-zagorska županija ima osnivačka prava za nastvnu godinu 2014./2015. - Grupa 3 - Presečki Grupa d.o.o.</t>
  </si>
  <si>
    <t>školsku godinu 2014/2015</t>
  </si>
  <si>
    <t>2949</t>
  </si>
  <si>
    <t>Ugovor o načinu provedbe programa "Kreditom do uspjeha 2014". Mjera 1. - "Kreditom do konkurentnosti" - Općina Gornja Stubica</t>
  </si>
  <si>
    <t>2951</t>
  </si>
  <si>
    <t>Sporazum o izradi VII izmjene i dopune prostornog plana uređenja općine Hum na Sutli</t>
  </si>
  <si>
    <t>2952</t>
  </si>
  <si>
    <t>Ugovor o korištenju sredstava iz Proračuna KZŽ za realizaciju godišnjeg programa iz javnih potreba u obrazovanju, kulturi, sportu i tehničkoj kulturi za 2015. godinu - Klub "Kostelska pištola"</t>
  </si>
  <si>
    <t>2953</t>
  </si>
  <si>
    <t>Ugovor o nabavi usluge izrade Akcijskog plana energetske učinkovitosti Krapinsko-zagorske županije za razdoblje 2016.-2018. - REGIONALNA ENERGETSKA AGENCIJA SJEVEROZAPADNE HRVATSKE</t>
  </si>
  <si>
    <t>31.12.2018</t>
  </si>
  <si>
    <t>2954</t>
  </si>
  <si>
    <t>Dodatak Ugovoru o kupoprodaji nekretnine - ETI INŽENJERING -d.o.o.</t>
  </si>
  <si>
    <t>do ispunjenja uvjeta</t>
  </si>
  <si>
    <t>2955</t>
  </si>
  <si>
    <t>Ugovor br. NC 03/15 o sufinanciranju izrade projektne dokumentacije za sanaciju klizišta na području Općine Bedekovčina</t>
  </si>
  <si>
    <t>2956</t>
  </si>
  <si>
    <t>Ugovor br. NC 04/15 o sufinanciranju izrade projektne dokumentacije za sanaciju klizišta na području Grada Pregrada</t>
  </si>
  <si>
    <t>2957</t>
  </si>
  <si>
    <t>Ugovor br. NC 05/15 o sufinanciranju izrade projektne dokumentacije za sanaciju klizišta na području Općine Gornja Stubica</t>
  </si>
  <si>
    <t>2960</t>
  </si>
  <si>
    <t>Ugovor br. NC 06/15 o sufinanciranju izrade projektne dokumentacije za sanaciju klizišta na području Općine Hum na Sutli</t>
  </si>
  <si>
    <t>2961</t>
  </si>
  <si>
    <t>Ugovor br. NC 07/15 o sufinanciranju izrade projektne dokumentacije za sanaciju klizišta na području Općine Radoboj</t>
  </si>
  <si>
    <t>2962</t>
  </si>
  <si>
    <t>Ugovor br. NC 08/15 o sufinanciranju izrade projektne dokumentacije za sanaciju klizišta na području Grada Donja Stubica</t>
  </si>
  <si>
    <t>2963</t>
  </si>
  <si>
    <t>Ugovor br. NC 09/15 o sufinanciranju izrade projektne dokumentacije za sanaciju klizišta na području Općine Mihovljan</t>
  </si>
  <si>
    <t>2964</t>
  </si>
  <si>
    <t>Ugovor br. NC 10/15 o sufinanciranju izrade projektne dokumentacije za sanaciju klizišta na području Grada Krapina</t>
  </si>
  <si>
    <t>2965</t>
  </si>
  <si>
    <t>Ugovor br. NC 11/15 o sufinanciranju izrade projektne dokumentacije za sanaciju klizišta na području Općine Tuhelj</t>
  </si>
  <si>
    <t>2966</t>
  </si>
  <si>
    <t>Ugovor br. NC 12/15 o sufinanciranju izrade projektne dokumentacije za sanaciju klizišta na području Grada Zaboka</t>
  </si>
  <si>
    <t>2967</t>
  </si>
  <si>
    <t>Ugovor br. NC 13/15 o sufinanciranju izrade projektne dokumentacije za sanaciju klizišta na području Grada Oroslavja</t>
  </si>
  <si>
    <t>2968</t>
  </si>
  <si>
    <t>Ugovor br. NC 14/15 o sufinanciranju izrade projektne dokumentacije za sanaciju klizišta na području Općine Sveti Križ Začretje</t>
  </si>
  <si>
    <t>2969</t>
  </si>
  <si>
    <t>Ugovor br. NC  15/15 o sufinanciranju izrade projektne dokumentacije za sanaciju klizišta na području Općine Kumrovec</t>
  </si>
  <si>
    <t>2971</t>
  </si>
  <si>
    <t>Ugovor br. NC 16/15 o sufinanciranju izrade projektne dokumentacije za sanaciju klizišta na području Općine Stubičke Toplice</t>
  </si>
  <si>
    <t>2972</t>
  </si>
  <si>
    <t>Ugovor o sufinanciranju izrade projektne dokumentacije za sanaciju klizišta na području Općine Bedekovčine</t>
  </si>
  <si>
    <t>2973</t>
  </si>
  <si>
    <t>Ugovor br. NC 17/15 o sufinanciranju izrade projektne dokumentacije za sanaciju klizišta na području Grada Zlatara</t>
  </si>
  <si>
    <t>2974</t>
  </si>
  <si>
    <t>Ugovor o sufinanciranju izrade projektne dokumentacije za sanaciju klizišta na području Grada Pregrade</t>
  </si>
  <si>
    <t>2976</t>
  </si>
  <si>
    <t>Ugovor o sufinanciranju izrade projektne dokumentacije za sanaciju klizišta na području Općine Gornja Stubica</t>
  </si>
  <si>
    <t>2977</t>
  </si>
  <si>
    <t>Ugovor o sufinanciranju izrade projektne dokumentacije za sanaciju klizišta na području Općine Hum na Sutli</t>
  </si>
  <si>
    <t>2978</t>
  </si>
  <si>
    <t>Ugovor o sufinanciranju izrade projektne dokumentacije za sanaciju klizišta na području Općine Radoboj</t>
  </si>
  <si>
    <t>2979</t>
  </si>
  <si>
    <t>Ugovor o sufinanciranju izrade projektne dokumentacije za sanaciju klizišta na području Grada Donja Stubica</t>
  </si>
  <si>
    <t>2981</t>
  </si>
  <si>
    <t>Ugovor o sufinanciranju izrade projektne dokumentacije za sanaciju klizišta na području Općine Mihovljan</t>
  </si>
  <si>
    <t>2982</t>
  </si>
  <si>
    <t>Ugovor o sufinanciranju izrade projektne dokumentacije za sanaciju klizišta na području Grada Krapine</t>
  </si>
  <si>
    <t>2983</t>
  </si>
  <si>
    <t>Ugovor o sufinanciranju izrade projektne dokumentacije za sanaciju klizišta na području Općine Tuhelj</t>
  </si>
  <si>
    <t>2984</t>
  </si>
  <si>
    <t>Ugovor o sufinanciranju izrade projektne dokumentacije za sanaciju klizišta na području Grada Zaboka</t>
  </si>
  <si>
    <t>2985</t>
  </si>
  <si>
    <t>Ugovor o sufinanciranju izrade projektne dokumentacije za sanaciju klizišta na području Grada Oroslavje</t>
  </si>
  <si>
    <t>2986</t>
  </si>
  <si>
    <t>Ugovor br. NC 18/15 o sufinanciranju izrade projektne dokumentacije za sanaciju klizišta na području Općine Jesenje</t>
  </si>
  <si>
    <t>2987</t>
  </si>
  <si>
    <t>Ugovor o sufinanciranju izrade projektne dokumentacije za sanaciju klizišta na području Općine Sveti Križ Začretje</t>
  </si>
  <si>
    <t>2988</t>
  </si>
  <si>
    <t>Ugovor br. NC 19/15 o sufinanciranju izrade projektne dokumentacije za sanaciju klizišta na području Općine Hrašćina</t>
  </si>
  <si>
    <t>2989</t>
  </si>
  <si>
    <t>Ugovor br. NC 20/15 o sufinanciranju izrade projektne dokumentacije za sanaciju klizišta na području Općine Krapinske Toplice</t>
  </si>
  <si>
    <t>2990</t>
  </si>
  <si>
    <t>Ugovor o sufinanciranju izrade projektne dokumentacije za sanaciju klizišta na području Općine Kumrovec</t>
  </si>
  <si>
    <t>31.12.201</t>
  </si>
  <si>
    <t>2991</t>
  </si>
  <si>
    <t>Ugovor br. NC 21/15 o sufinanciranju izrade projektne dokumentacije za sanaciju klizišta na području Općine Zagorska Sela</t>
  </si>
  <si>
    <t>2993</t>
  </si>
  <si>
    <t>Ugovor o sufinanciranju izrade projektne dokumentacije za sanaciju klizišta na području Općine Stubičke Toplice</t>
  </si>
  <si>
    <t>2994</t>
  </si>
  <si>
    <t>Ugovor o sufinanciranju izrade projektne dokumentacije za sanaciju klizišta na području Grada Zlatara</t>
  </si>
  <si>
    <t>2995</t>
  </si>
  <si>
    <t>Ugovor o sufinanciranju izrade projektne dokumentacije za sanaciju klizišta na području Općine Jesenje</t>
  </si>
  <si>
    <t>2997</t>
  </si>
  <si>
    <t>Ugovor o sufinanciranju izrade projektne dokumentacije za sanaciju klizišta na području Općine Hraščina</t>
  </si>
  <si>
    <t>2998</t>
  </si>
  <si>
    <t>Ugovor o sufinanciranju izrade projektne dokumentacije za sanaciju klizišta na području Općine Krapinske Toplice</t>
  </si>
  <si>
    <t>2999</t>
  </si>
  <si>
    <t>Ugovor o sufinanciranju izrade projektne dokumentacije za sanaciju klizišta na području Općine Zagorska Sela</t>
  </si>
  <si>
    <t>3000</t>
  </si>
  <si>
    <t>Ugovor br. NC 22/15 o sufinanciranju izrade projektne dokumentacije za sanaciju klizišta na području Općine Marija Bistrica</t>
  </si>
  <si>
    <t>3001</t>
  </si>
  <si>
    <t>Ugovor br. NC 23/15 o sufinanciranju izrade projektne dokumentacije za sanaciju klizišta na području Općine Konjšćina</t>
  </si>
  <si>
    <t>3002</t>
  </si>
  <si>
    <t>Ugovor o sufinanciranju izrade projektne dokumentacije za sanaciju klizišta na području Općine Marija Bistrica</t>
  </si>
  <si>
    <t>3003</t>
  </si>
  <si>
    <t>Ugovor o sufinanciranju izrade projektne dokumentacije za sanaciju klizišta na području Općine Konjščina</t>
  </si>
  <si>
    <t>3029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</si>
  <si>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</si>
  <si>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</si>
  <si>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</si>
  <si>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</si>
  <si>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</si>
  <si>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</si>
  <si>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</si>
  <si>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</si>
  <si>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</si>
  <si>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3061</t>
  </si>
  <si>
    <t xml:space="preserve">Ugovor o sufinanciranju aktivnosti Konjičkog saveza Krapinsko-zagorske županije u 2015. godini </t>
  </si>
  <si>
    <t>3064</t>
  </si>
  <si>
    <t xml:space="preserve">Ugovor o sufinanciranju promocije gospodarstvenika Krapinsko-zagorske županije - Hrvatska gospodarska komora </t>
  </si>
  <si>
    <t>28.2.2016</t>
  </si>
  <si>
    <t>3065</t>
  </si>
  <si>
    <t>Ugovor o sufinanciranju promocije obrtnika Krapinsko-zagorske županije - Obrtnička komora KZŽ</t>
  </si>
  <si>
    <t>3067</t>
  </si>
  <si>
    <t>3068</t>
  </si>
  <si>
    <t>3069</t>
  </si>
  <si>
    <t>3070</t>
  </si>
  <si>
    <t>3071</t>
  </si>
  <si>
    <t>3072</t>
  </si>
  <si>
    <t>3073</t>
  </si>
  <si>
    <t>3074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</si>
  <si>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</si>
  <si>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</si>
  <si>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</si>
  <si>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</si>
  <si>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</si>
  <si>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</si>
  <si>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</si>
  <si>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</si>
  <si>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</si>
  <si>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Ugovor o zamjeni rasvjetnih tijela OŠ Veliko Trgovišće - PA-EL d.o.o.</t>
  </si>
  <si>
    <t>10.7.2015</t>
  </si>
  <si>
    <t>3087</t>
  </si>
  <si>
    <t>Ugovor za obavljanje stručnog nadzora nad izvođenjem radova na rekonstrukciji krova Osnovne škole "Lijepa Naša" Tuhelj - "BENING"d.o.o.</t>
  </si>
  <si>
    <t>3089</t>
  </si>
  <si>
    <t>Ugovor o izvođenju radova na rekonstrukciji krova Osnovne škole "Lijepa Naša" Tuhelj- ZAGORJEGRADNJA d.o.o.</t>
  </si>
  <si>
    <t>10.8.2015</t>
  </si>
  <si>
    <t>3090</t>
  </si>
  <si>
    <t>Ugovor za obavljanje stručnog nadzora nad izvođenjem radova na zamjeni rasvjetnih tijela Osnovne škole Veliko Trgovišče - Ured ovlaštenog inženjera elektrotehnike</t>
  </si>
  <si>
    <t>3093</t>
  </si>
  <si>
    <t>3104</t>
  </si>
  <si>
    <t>Ugovor - Lipapromet d.o.o.</t>
  </si>
  <si>
    <t>30.3.2018</t>
  </si>
  <si>
    <t>3148</t>
  </si>
  <si>
    <t>Ugovor o sufinanciranju otkupa zemljišta za uređenje pristupnog puta u Radnoj zoni Mokrice</t>
  </si>
  <si>
    <t>3149</t>
  </si>
  <si>
    <t>Ugovor o sufinanciranju otkupa zemljišta za uređenje pristupnog puta u Radnoj zoni Mokrice - Grad Oroslavje</t>
  </si>
  <si>
    <t>1.12.2016</t>
  </si>
  <si>
    <t>3152</t>
  </si>
  <si>
    <t>Ugovor br. NC 24/15 o sufinanciranju izrade projektne dokumentacije za sanaciju klizišta na području Općine Veliko Trgovišće</t>
  </si>
  <si>
    <t>3155</t>
  </si>
  <si>
    <t>Ugovor o sufinanciranju izrade projektne dokumentacije za sanaciju klizišta na području Općine Veliko Trgovišće</t>
  </si>
  <si>
    <t>30.6.2015</t>
  </si>
  <si>
    <t>3157</t>
  </si>
  <si>
    <t>Ugovor o zajedničkom financiranju projekta održive gradnje "Energetske obnove krova OŠ Tuhelj i rasvjete OŠ Veliko Trgovišće" davanjem sredstava pomoći - Fond za zaštitu okoliša i energetsku učinkovitost</t>
  </si>
  <si>
    <t>3158</t>
  </si>
  <si>
    <t>Ugovor o korištenju financijskih sredstava- Udruga pčelara Medeni Pregrada</t>
  </si>
  <si>
    <t>3159</t>
  </si>
  <si>
    <t>Ugovor o korištenju financijskih sredstava - Udruga pčelara Krapina</t>
  </si>
  <si>
    <t>3160</t>
  </si>
  <si>
    <t>3162</t>
  </si>
  <si>
    <t>Ugovor o korištenju financijskih sredstava - Udruga pčelara Medeni Pregrada</t>
  </si>
  <si>
    <t>3163</t>
  </si>
  <si>
    <t>Ugovor o korištenju financijskih sredstava - Udruga pčelara Nektar Konjščina</t>
  </si>
  <si>
    <t>3164</t>
  </si>
  <si>
    <t>3165</t>
  </si>
  <si>
    <t>Ugovor o korištenju financijskih sredstava - Poljoprivredna zadruga Radoboj</t>
  </si>
  <si>
    <t>3166</t>
  </si>
  <si>
    <t>Ugovor o korištenju financijkih sredstava - Grad Pregrada</t>
  </si>
  <si>
    <t>3167</t>
  </si>
  <si>
    <t>Ugovor o korištenju financijskih sredstava - Udruga pčelara Humska pčela H/S</t>
  </si>
  <si>
    <t>3168</t>
  </si>
  <si>
    <t>Ugovor o korištenju financijskih sredstava - Udruga vinogradara Putar, Oroslavje</t>
  </si>
  <si>
    <t>3169</t>
  </si>
  <si>
    <t>Ugovor o korištenju financijskih sredstava - Općina Hum na Sutli</t>
  </si>
  <si>
    <t>3170</t>
  </si>
  <si>
    <t>Ugovor o korištenju financijskih sredstava - Udruga vinogradara, vinara i prijatelja dobrog vina Antun Mihanović Klanjec</t>
  </si>
  <si>
    <t>3.1.2016</t>
  </si>
  <si>
    <t>3171</t>
  </si>
  <si>
    <t>3172</t>
  </si>
  <si>
    <t>Ugovor o korištenju financijskih sredstava - Pčelarsko društvo Kvirin Broz Klanjec</t>
  </si>
  <si>
    <t>3173</t>
  </si>
  <si>
    <t>Ugovor o korištenju financijskih sredstava - Udruga vinogradara i vinara Brajda Z.Bistrica</t>
  </si>
  <si>
    <t>3177</t>
  </si>
  <si>
    <t>Ugovor o korištenju financijskih sredstava - Udruga pčelara Pletara Lobor</t>
  </si>
  <si>
    <t>3180</t>
  </si>
  <si>
    <t>Ugovor o korištenju financijskih sredstava- Udruga Marijabistrički voćar i povrtlar, M.Bistrica</t>
  </si>
  <si>
    <t>3181</t>
  </si>
  <si>
    <t>Ugovor o korištenju financijskih sredstava - Udruga vinogradara M.Bistrica</t>
  </si>
  <si>
    <t>3182</t>
  </si>
  <si>
    <t>Ugovor o korištenju financijskih sredstava - Udruga vinogradara i vinara Sveti Vinko, Đurmanec</t>
  </si>
  <si>
    <t>3183</t>
  </si>
  <si>
    <t>3184</t>
  </si>
  <si>
    <t>Ugovor o korištenju financijskih sredstava - Udruga Vino Zagorje KZŽ</t>
  </si>
  <si>
    <t>3185</t>
  </si>
  <si>
    <t>Ugovor o korištenju financijskih sredstava - Udruga vinogradara i vinara Radobojski pajdaši</t>
  </si>
  <si>
    <t>3186</t>
  </si>
  <si>
    <t>Sporazum o izradi izmjena i dopuna prostornog plana uređenja općine Mihovljan</t>
  </si>
  <si>
    <t>3189</t>
  </si>
  <si>
    <t>3190</t>
  </si>
  <si>
    <t>3191</t>
  </si>
  <si>
    <t>Okvirni sporazum za nabavu poštanskih usluga-HP Hrvatska pošta d.d.</t>
  </si>
  <si>
    <t>3192</t>
  </si>
  <si>
    <t>Ugovor o javnoj nabavi poštanskih usluga- HP - Hrvatska pošta d.d.</t>
  </si>
  <si>
    <t>3193</t>
  </si>
  <si>
    <t>Ugovor o opskrbi prirodnim plinom krajnjeg kupca - Zagorski metalac d.o.o.</t>
  </si>
  <si>
    <t>31.05.2016</t>
  </si>
  <si>
    <t>3194</t>
  </si>
  <si>
    <t>Ugovor o pristupu pokretnoj javnoj komunikacijskoj mreži HT</t>
  </si>
  <si>
    <t>3198</t>
  </si>
  <si>
    <t>Ugovor o darovanju - OŠ August Cesarec Krapina</t>
  </si>
  <si>
    <t>3199</t>
  </si>
  <si>
    <t>Ugovor o darovanju - OŠ A.Cesarec Krapina</t>
  </si>
  <si>
    <t>2.6.2015</t>
  </si>
  <si>
    <t>3200</t>
  </si>
  <si>
    <t>Ugovor o izradi projekta Održivi turizam KZŽ Master plan turizma 2016.-2025.-Analiza i strateški okvir</t>
  </si>
  <si>
    <t>3202</t>
  </si>
  <si>
    <t>Ugovor o darovanju - Dječji vrtić Gustav Krklec Krapina</t>
  </si>
  <si>
    <t>3204</t>
  </si>
  <si>
    <t>Ugovor o darovanju - Dječji vrtić Budinšćina</t>
  </si>
  <si>
    <t>3205</t>
  </si>
  <si>
    <t>Ugovor o godišnjoj rezervaciji parkirnog mjesta</t>
  </si>
  <si>
    <t>3206</t>
  </si>
  <si>
    <t>1.6.2015</t>
  </si>
  <si>
    <t>3207</t>
  </si>
  <si>
    <t>Ugovor o darovanju - OŠ Budinščina-Dječji vrtić pri školi</t>
  </si>
  <si>
    <t>3213</t>
  </si>
  <si>
    <t>Sporazum o obročnoj otplati obveza Općine Radoboj prema Krapinsko-zagorskon županiji</t>
  </si>
  <si>
    <t>28.12.2015</t>
  </si>
  <si>
    <t>3214</t>
  </si>
  <si>
    <t>3215</t>
  </si>
  <si>
    <t>Ugovor br. PVIO 01/15 o rekonstrukciji lokalnog vodovoda Dobri Zdenci</t>
  </si>
  <si>
    <t>3216</t>
  </si>
  <si>
    <t>Ugovor o darovanju - OŠ "Ksaver Šandor Đalski" Zabok</t>
  </si>
  <si>
    <t>3217</t>
  </si>
  <si>
    <t>Ugovor o darovanju - OŠ Viktora Kovačića Hum na Sutli</t>
  </si>
  <si>
    <t>3218</t>
  </si>
  <si>
    <t>Ugovor o darovanju - OŠ Ante Kovačića Zlatar</t>
  </si>
  <si>
    <t>3219</t>
  </si>
  <si>
    <t>Ugovor o darovanju - Dječji vrtić Maslačak Krapinske Toplice</t>
  </si>
  <si>
    <t>3220</t>
  </si>
  <si>
    <t>Ugovor o darovanju - Osnovna škola Oroslavje</t>
  </si>
  <si>
    <t>3221</t>
  </si>
  <si>
    <t>Ugovor o darovanju - Osnovna škola Sveti Križ Začretje</t>
  </si>
  <si>
    <t>3223</t>
  </si>
  <si>
    <t>Ugovor o darovanju Ustrojstvena jedinica Dječjeg vrtića pri školi Sveti Križ Začrejte</t>
  </si>
  <si>
    <t>3224</t>
  </si>
  <si>
    <t>Ugovor o darovanju - Dječji vrtić Zvirek Stubičke Toplice</t>
  </si>
  <si>
    <t>3225</t>
  </si>
  <si>
    <t>Ugovor o darovanju - dječji vrtić Balončica Hum na Sutli</t>
  </si>
  <si>
    <t>3226</t>
  </si>
  <si>
    <t xml:space="preserve">Ugovor o darovanju - Dječji vrtić Jaglac Kumrovec </t>
  </si>
  <si>
    <t>3227</t>
  </si>
  <si>
    <t>3228</t>
  </si>
  <si>
    <t>Ugovor o darovanju - Dječji vrtić Tratinčica Desinić</t>
  </si>
  <si>
    <t>3230</t>
  </si>
  <si>
    <t>Ugovor o darovanju - Dječji vrtić Zlatni dani Zlatar Bistrica</t>
  </si>
  <si>
    <t>3232</t>
  </si>
  <si>
    <t>Ugovor o darovanju - OŠ Oroslavje</t>
  </si>
  <si>
    <t>3233</t>
  </si>
  <si>
    <t>3234</t>
  </si>
  <si>
    <t>Ugovor o darovanju - OŠ "Ksaver Šandor Gjalski" Zabok</t>
  </si>
  <si>
    <t>2.6.215</t>
  </si>
  <si>
    <t>3235</t>
  </si>
  <si>
    <t>Ugovor o darovanju - OŠ "Ante Kovačića" Zlatar</t>
  </si>
  <si>
    <t>3236</t>
  </si>
  <si>
    <t>Ugovor o darovanju - OŠ Začretje-Dječji vrtić pri školi</t>
  </si>
  <si>
    <t>3238</t>
  </si>
  <si>
    <t>Ugovor o darovanju - OŠ "Viktora Kovačića" Hum na Sutli</t>
  </si>
  <si>
    <t>3240</t>
  </si>
  <si>
    <t>Ugovor o darovanju - Dječji vrtić "zlatni dani" Zlatar Bistrica</t>
  </si>
  <si>
    <t>3241</t>
  </si>
  <si>
    <t>Ugovor o darovanju - Dječji vrtić "Tratinčica" Desinić</t>
  </si>
  <si>
    <t>3242</t>
  </si>
  <si>
    <t>3243</t>
  </si>
  <si>
    <t>Ugovor o darovanju - Dječji vrtić "Maslačak" Krapinske Toplice</t>
  </si>
  <si>
    <t>3244</t>
  </si>
  <si>
    <t>Ugovor o darovanju - Dječji vrtić "Zvirek" Stubičke Toplice</t>
  </si>
  <si>
    <t>3246</t>
  </si>
  <si>
    <t xml:space="preserve">Ugovor o darovanju - Dječji vrtić Bedekovčina </t>
  </si>
  <si>
    <t>3247</t>
  </si>
  <si>
    <t>Ugovor o darovanju - Dječji vrtić "Jaglac" Kumrovec</t>
  </si>
  <si>
    <t>3248</t>
  </si>
  <si>
    <t>3249</t>
  </si>
  <si>
    <t xml:space="preserve">Ugovor o rekonstrukciji lokalnog vodovoda Dobri Zdenci - Općina Gornja Stubica </t>
  </si>
  <si>
    <t>1.12.2015</t>
  </si>
  <si>
    <t>3252</t>
  </si>
  <si>
    <t>Ugovor o darovanju - OŠ Đurmanec</t>
  </si>
  <si>
    <t>31,12.2015</t>
  </si>
  <si>
    <t>3253</t>
  </si>
  <si>
    <t>3254</t>
  </si>
  <si>
    <t>3257</t>
  </si>
  <si>
    <t>Ugovor o darovanju - Dječji vrtić "Pušlek" Marija Bistrica</t>
  </si>
  <si>
    <t>3258</t>
  </si>
  <si>
    <t>Ugovor o darovanju - Dječji vrtić Konjščina</t>
  </si>
  <si>
    <t>3260</t>
  </si>
  <si>
    <t>Ugovor o darovanju - DV Pušlek Marija Bistrica</t>
  </si>
  <si>
    <t>3264</t>
  </si>
  <si>
    <t>Ugovor o darovanju - DV Zipkica Zabok</t>
  </si>
  <si>
    <t>3267</t>
  </si>
  <si>
    <t>Ugovor o darovanju - DV Konjščina</t>
  </si>
  <si>
    <t>3268</t>
  </si>
  <si>
    <t>3269</t>
  </si>
  <si>
    <t>Ugovor br. SIPP 1/15 o sufinanciranju asfaltiranja nerazvrstane ceste na području Grada Klanjca</t>
  </si>
  <si>
    <t>3270</t>
  </si>
  <si>
    <t>Ugovor br. PVIO 02/15 o sufinanciranju izgradnje mjesne vodovodne mreže Lepoglavec - odvojak Vlahovečka ulica (Uremovići)</t>
  </si>
  <si>
    <t>3271</t>
  </si>
  <si>
    <t>Ugovor br. EN 04/15 o financiranju nabave kamenog materijala za sanaciju nerazvrstanih makadamskih cesta na području Grada Klanjca</t>
  </si>
  <si>
    <t>3272</t>
  </si>
  <si>
    <t>3274</t>
  </si>
  <si>
    <t>Ugovor o darovanju - Dječji vrtić Kesten Klanjec</t>
  </si>
  <si>
    <t>3275</t>
  </si>
  <si>
    <t>Ugovor o darovanju - Dječji vrtić Sunčica Krapina</t>
  </si>
  <si>
    <t>3277</t>
  </si>
  <si>
    <t>Ugovor br. EN 2/15 o financiranju nabave kamenog materijala za sanaciju nerazvrstanih makadamskih cesta na području Općine Kumrovec</t>
  </si>
  <si>
    <t>3279</t>
  </si>
  <si>
    <t>Ugovor o darovanju - Dječji vrtić "Naša radost" Pregrada</t>
  </si>
  <si>
    <t>10.6.2015</t>
  </si>
  <si>
    <t>3280</t>
  </si>
  <si>
    <t>Ugovor o darovanju - Dječji vrtić "Kesten" Klanjec</t>
  </si>
  <si>
    <t>14.5.2015</t>
  </si>
  <si>
    <t>3281</t>
  </si>
  <si>
    <t>Ugovor o darovanju - Dječji vrtić "Sunčica" Krapina</t>
  </si>
  <si>
    <t>3283</t>
  </si>
  <si>
    <t>Ugovor o darovanju - DV Rožica Veliko Trgovišće</t>
  </si>
  <si>
    <t>3285</t>
  </si>
  <si>
    <t>3286</t>
  </si>
  <si>
    <t>Ugovor o financiranju nabave kamenog materijala za sanaciju nerazvrstanih makadamskih cesta na području Općine Kumrovec</t>
  </si>
  <si>
    <t>3287</t>
  </si>
  <si>
    <t>Ugovor o sufinanciranju izgradnje mjesne vodovodne mreže Lepoglavec - odvojak Vlahovečka ulica - Grad Klanjec</t>
  </si>
  <si>
    <t>3288</t>
  </si>
  <si>
    <t>Ugovor o financiranju nabave kamenog materijala za sanaciju nerazvrstanih makadamskih cesta na području Grada Klanjca</t>
  </si>
  <si>
    <t>3289</t>
  </si>
  <si>
    <t>Ugovor o sufinanciranju asfaltiranja nerazvrstanih cesta na području Grada Klanjca</t>
  </si>
  <si>
    <t>3290</t>
  </si>
  <si>
    <t>Ugovor o visokom pokroviteljstvu i suradnji na "Interslastu"-Internacionalnom kongresu slastičarstva, sladoledarstva i konditorstva Tuhelj 2015- Robinson d.o.o.</t>
  </si>
  <si>
    <t>1.11.2015</t>
  </si>
  <si>
    <t>3297</t>
  </si>
  <si>
    <t>Ugovor br. PVIO 03/15 Općina Radoboj - Zamolba za sufinanciranje rekonstrukcije vodovodne mreže</t>
  </si>
  <si>
    <t>3299</t>
  </si>
  <si>
    <t>Ugovor o darovanju - Dječji vrtić Uzdanica Zlatar</t>
  </si>
  <si>
    <t>3300</t>
  </si>
  <si>
    <t>Ugovor o darovanju - OŠ Bedekovčina</t>
  </si>
  <si>
    <t>3301</t>
  </si>
  <si>
    <t>Ugovor o načinu provedbe programa "Kreditom do uspjeha 2014." Mjera 1. -"Kreditom do konkurentnosti" - VABA d.d.</t>
  </si>
  <si>
    <t>3302</t>
  </si>
  <si>
    <t>Ugovor o provedbi programa "Kreditom do uspjeha 2014" Mjera 1. - "Kreditom do konkurentnosti" - Ministarstvo poduzetništva i obrta, Vaba d.d., KZŽ</t>
  </si>
  <si>
    <t>3303</t>
  </si>
  <si>
    <t>Ugovor o sufinanciranju radova rekonstrukcije mjesne vodovodne mreže Gorjani Sutinski - općina Radoboj</t>
  </si>
  <si>
    <t>3305</t>
  </si>
  <si>
    <t>Ugovor o darovanju - OŠ Krapinske Toplice</t>
  </si>
  <si>
    <t>3306</t>
  </si>
  <si>
    <t>3308</t>
  </si>
  <si>
    <t>Ugovor o nabavi bagatelne vrijednosti računala i računalne opreme - Mikrobit informatika</t>
  </si>
  <si>
    <t>25.7.2015</t>
  </si>
  <si>
    <t>3309</t>
  </si>
  <si>
    <t>UGOVOR br. EN 3/15 o financiranju nabave kamenog materijala za sanaciju nerazvrstanih cesta na području Općine Novi Golubovec</t>
  </si>
  <si>
    <t>3312</t>
  </si>
  <si>
    <t>Ugovor o prijevozu učenika osnovnih škola nad kojima Krapinsko-zagorska županija ima osnivačka prava za nastavnu godinu 2015./2016. - Grupa 1 - Presečki grupa d.o.o.</t>
  </si>
  <si>
    <t>10.6.2016</t>
  </si>
  <si>
    <t>3313</t>
  </si>
  <si>
    <t>Ugovor o prijevozu učenika osnovnih škola nad kojima Krapinsko-zagorska županija ima osnivačka prava za nastavnu godinu 2015./2016. - Grupa 2 - Presečki grupa d.o.o.</t>
  </si>
  <si>
    <t>3314</t>
  </si>
  <si>
    <t>Ugovor o prijevozu učenika osnovnih škola nad kojima Krapinsko-zagorska županija ima osnivačka prava za nastavnu godinu 2015./2016. - Grupa 3 - Presečki grupa d.o.o.</t>
  </si>
  <si>
    <t>3315</t>
  </si>
  <si>
    <t>Ugovor o prijevozu učenika osnovnih škola nad kojima Krapinsko-zagorska županija ima osnivačka prava za nastavnu godinu 2015./2016. - Grupa 4 - Presečki grupa d.o.o.</t>
  </si>
  <si>
    <t>3318</t>
  </si>
  <si>
    <t>Ugovor o prijevozu učenika osnovnih škola nad kojima Krapinsko-zagorska županija ima osnivačka prava za nastavnu godinu 2015./2016. - Grupa 5 - Presečki grupa d.o.o.</t>
  </si>
  <si>
    <t>3319</t>
  </si>
  <si>
    <t>Ugovor o prijevozu učenika osnovnih škola nad kojima Krapinsko-zagorska županija ima osnivačka prava za nastavnu godinu 2015./2016. - Grupa 6 - Presečki grupa d.o.o.</t>
  </si>
  <si>
    <t>3320</t>
  </si>
  <si>
    <t>Ugovor za izvršavanje usluge projektanskog nadzora nad izvođenjem radova rekonstrukcije dvorca Kulmer, Bračak: uređenje edukativno-prezentacijskog centra održivog razvoja iz područja energetike i zaštite okoliša, s uredskim i ugostiteljskim prostorom - Arhinatura d.o.o.</t>
  </si>
  <si>
    <t>završetak radova</t>
  </si>
  <si>
    <t>3321</t>
  </si>
  <si>
    <t>Sporazum o provedbi manifestacije "100% Zagorsko" u Zagrebu - Radio Kaj d.o.o.</t>
  </si>
  <si>
    <t>19 9.2015</t>
  </si>
  <si>
    <t>3322</t>
  </si>
  <si>
    <t>Sporazum o provedbi manifestacije "100% Zagorsko" u Zagrebu - Mediaritam d.o.o.</t>
  </si>
  <si>
    <t>19.9.2015</t>
  </si>
  <si>
    <t>3323</t>
  </si>
  <si>
    <t>Ugovor o sufinanciranju izrade projektne dokumentacije za izgradnju pristupne prometnice poduzetničkoj zoni Drajža</t>
  </si>
  <si>
    <t>3324</t>
  </si>
  <si>
    <t>Ugovor o nabavi bagatelne vrijednosti usluge obavljanja stručnog nadzora nad izvođenjem radova sanacije odlagališta Gorjak - IPZ Uniprojekt TERRA d.o.o.</t>
  </si>
  <si>
    <t>3325</t>
  </si>
  <si>
    <t>Ugovor o sufinanciranju izrade projektne dokumentacije za izgradnju pristupne prometnice poduzetničkoj zoni Drajža - Općina Hum na Sutli</t>
  </si>
  <si>
    <t>3326</t>
  </si>
  <si>
    <t xml:space="preserve">Ugovor o jednokratnoj financijskoj potpori udruzi - Društvo za pomoć mentalno retardiranim osobama Krapina </t>
  </si>
  <si>
    <t>3328</t>
  </si>
  <si>
    <t>Ugovor o izvođenju radova na realizaciji investicijskog projekta "Modernizacija pristupne ceste do OŠ "Vladimira Nazora Budinščina"-M.S. MILENGRAD d.o.o.</t>
  </si>
  <si>
    <t>3329</t>
  </si>
  <si>
    <t>Ugovor za obavljanje stručnog nadzora za sve vrster radova nad rekonstrukcijom dvorca Bračak-uređenje edukativno-prezentacijskog centra s uredom i ugostiteljskim prostorom u skladu s građevinskom dozvolom, glavnim i izvedbenim projektom, Zakonom o gradnji (NN 153/13), posebnim propisima i pravilima struke - ARHINATURA d.o.o.</t>
  </si>
  <si>
    <t>3330</t>
  </si>
  <si>
    <t>Ugovor za obavljanje stručnog nadzora nad izvođenjem radova potrebnih za dovršetak sanacije zgrade sjedišta KZŽ, Krapina, Magistratska 1</t>
  </si>
  <si>
    <t>3331</t>
  </si>
  <si>
    <t>Ugovor- Regionalna energetska agencija sjeverozapadne Hrvatske</t>
  </si>
  <si>
    <t>do zavšetka radova</t>
  </si>
  <si>
    <t>3332</t>
  </si>
  <si>
    <t>Ugovor o neposrednom sudjelovanju Fonda u financiranju projekta "Uspostava Energetskog centra Bračak kao regionalnog centra izvrsnosti i znanja za energetsku učinkovitost i obnovljive izvore energije" davanjem sredstava pomoći - Fond za zaštitu okoliša i energetsku učinkovitost</t>
  </si>
  <si>
    <t>3334</t>
  </si>
  <si>
    <t>Sporazum o sufinanciranju projekta "Modernizacija pristupne ceste do OŠ Vladimir Nazor Budinščina" - Općina Budinščina</t>
  </si>
  <si>
    <t>5.9.2015</t>
  </si>
  <si>
    <t>3336</t>
  </si>
  <si>
    <t>Ugovor o izvođenju radova u sklopu Programa vanjske pomoći europske unije</t>
  </si>
  <si>
    <t>6.mj</t>
  </si>
  <si>
    <t>3337</t>
  </si>
  <si>
    <t>Ugovor o uslugama broj SI-HR-3-2-010-SER-1</t>
  </si>
  <si>
    <t>6.mj.</t>
  </si>
  <si>
    <t>3338</t>
  </si>
  <si>
    <t>1.g</t>
  </si>
  <si>
    <t>3339</t>
  </si>
  <si>
    <t>Ugovor o izradi Studije izvodljivosti Reginoalnog programa poticanja izgradnje pordučnih toplana na biomasu-REGEA</t>
  </si>
  <si>
    <t>14.12.2015</t>
  </si>
  <si>
    <t>3340</t>
  </si>
  <si>
    <t>Ugovor o autorskom djelu - Tamburaški sastav Savski Valovi</t>
  </si>
  <si>
    <t>3341</t>
  </si>
  <si>
    <t xml:space="preserve">I Dodatak Ugovoru za obavljanje stručnog nadzora nad izvođenjem radova na realizaciji investicijskog projekta "Modernizacija pristupne ceste do OŠ Vladimira Nazora Budinščina" - JAM-ING d.o.o. </t>
  </si>
  <si>
    <t>3343</t>
  </si>
  <si>
    <t>Ugovor o autorskom umjetničkom djelu - Senka Jurina</t>
  </si>
  <si>
    <t>završetak manifestacije</t>
  </si>
  <si>
    <t>3344</t>
  </si>
  <si>
    <t>Ugovor o pružanju usluge osposobljavanja radnika iz područja zaštite na radu (Projekt Baltazar)</t>
  </si>
  <si>
    <t>3345</t>
  </si>
  <si>
    <t>Ugovor o izvođenju radova potrebnih za dovršetak sanacije zgrade sjedišta Krapinsko-zagorske županije, Krapina, Magistratska 1</t>
  </si>
  <si>
    <t>2.g</t>
  </si>
  <si>
    <t>3346</t>
  </si>
  <si>
    <t>30.10.2015</t>
  </si>
  <si>
    <t>3347</t>
  </si>
  <si>
    <t>Ugovor o pružanju usluge uvođenja u rad pomoćnika u nastavi u okviru projekta Baltazar2- Sveučilište u Zagrebu,edukacijsko-rehabilitacijski fakultet</t>
  </si>
  <si>
    <t>školsku godinu</t>
  </si>
  <si>
    <t>3348</t>
  </si>
  <si>
    <t>3350</t>
  </si>
  <si>
    <t>Ugovor o zasnivanju pretplatničkog odnosa za pravni informacijski sustav IUS-INFO</t>
  </si>
  <si>
    <t>3351</t>
  </si>
  <si>
    <t>Ugovor o financiranju izrade Knjige standarda i Idejnog rješenja za proizvode - vina "Sokol klanječki" - Salvus projekt j.d.o.o.</t>
  </si>
  <si>
    <t>30.6.2016</t>
  </si>
  <si>
    <t>3352</t>
  </si>
  <si>
    <t>II Dodatak ugovoru o izvođenju radova na realizaciji investicijskog projekta "Modernizacija pristupne ceste do oš Vladimira Nazora Budinščina"- M.S. Milengrad d.o.o.</t>
  </si>
  <si>
    <t>20.11.2015</t>
  </si>
  <si>
    <t>3353</t>
  </si>
  <si>
    <t>Ugovor o sufinanciranju nabave kamenog materijala za sanaciju nerazvrstanih cesta na području Općine Sveti Križ Začretje</t>
  </si>
  <si>
    <t>3354</t>
  </si>
  <si>
    <t>Ugovor o sufinanciranju nabave kamenog materijala za sanaciju nerazvrstanih cesta na području Općine Radoboj</t>
  </si>
  <si>
    <t>3355</t>
  </si>
  <si>
    <t>Ugovor o sufinanciranju sanacije klizišta na nerazvrstanoj cesti na području Općine Mihovljan</t>
  </si>
  <si>
    <t>3356</t>
  </si>
  <si>
    <t>Ugovor o sufinanciranju izgradnje vodovodne mreže cjevovod - HS "Klički-Fištri-Fafleti"</t>
  </si>
  <si>
    <t>3357</t>
  </si>
  <si>
    <t>Ugovor o sufinanciranju izgradnje mjesne vodovodne mreže Bedekovčina - Stanići, ogranak Čički - Mohači</t>
  </si>
  <si>
    <t>3358</t>
  </si>
  <si>
    <t>Ugovor o sufinanciranju izgradnje mjesne vodovodne mreže Bedekovčina-Stanići, ogranak Čički-Mohači - Općina Bedekocčina</t>
  </si>
  <si>
    <t>3360</t>
  </si>
  <si>
    <t>Ugovor o  isplati potpore za provođenje Projekta "Promocija tradicijskih i umjetničkih obrta Krapinsko-zagorske županije" - Obrtnička komora KZŽ</t>
  </si>
  <si>
    <t>3361</t>
  </si>
  <si>
    <t xml:space="preserve">Ugovor o sufinanciranju sanacije klizišta na nerazvrstanoj cesti na području Općine Mihovljan </t>
  </si>
  <si>
    <t>3362</t>
  </si>
  <si>
    <t>Ugovor o sufinanciranju izgradnje vodovodne mreže cjevovod - HS "Klički-Fištri-Fafleti"- Općina Veliko Trgoviščče</t>
  </si>
  <si>
    <t>3363</t>
  </si>
  <si>
    <t>3364</t>
  </si>
  <si>
    <t>Ugovor o sufinanciranju nabave kamenog mterijala za sanaciju nerazvrstanih cesta na području Općine Sveti Križ Začretje</t>
  </si>
  <si>
    <t>3365</t>
  </si>
  <si>
    <t>3.11.2015</t>
  </si>
  <si>
    <t>3366</t>
  </si>
  <si>
    <t>23.5.2015</t>
  </si>
  <si>
    <t>3367</t>
  </si>
  <si>
    <t>Ugovor o korištenju potpore za pripremu projekata - Lokalna akcijska grupa Zagorje-Sutla</t>
  </si>
  <si>
    <t>3368</t>
  </si>
  <si>
    <t>3369</t>
  </si>
  <si>
    <t>Ugovor o korištenju potpore za pripremu projekata - PG Licitar</t>
  </si>
  <si>
    <t>dvije godine</t>
  </si>
  <si>
    <t>3370</t>
  </si>
  <si>
    <t>3371</t>
  </si>
  <si>
    <t>3372</t>
  </si>
  <si>
    <t>3373</t>
  </si>
  <si>
    <t>3374</t>
  </si>
  <si>
    <t>3375</t>
  </si>
  <si>
    <t>3376</t>
  </si>
  <si>
    <t>3377</t>
  </si>
  <si>
    <t>Ugovor o korištenju potpore za pripremu projekata - Farma pilića "Škrlec"</t>
  </si>
  <si>
    <t>3378</t>
  </si>
  <si>
    <t>Ugovor o korištenju potpore za pripremu projekata - Ekspanzija d.o.o.</t>
  </si>
  <si>
    <t>3379</t>
  </si>
  <si>
    <t>19.11.2015</t>
  </si>
  <si>
    <t>3380</t>
  </si>
  <si>
    <t>3381</t>
  </si>
  <si>
    <t>3382</t>
  </si>
  <si>
    <t>3384</t>
  </si>
  <si>
    <t>3385</t>
  </si>
  <si>
    <t>3386</t>
  </si>
  <si>
    <t>3387</t>
  </si>
  <si>
    <t>3388</t>
  </si>
  <si>
    <t>Ugovor o nabavi bagatelne vrijednosti zdravstvene usluge-sistematski pregledi zaposlenika -OB Zabok i bolnica hrvatskih vetrana</t>
  </si>
  <si>
    <t>24.12.2015</t>
  </si>
  <si>
    <t>3392</t>
  </si>
  <si>
    <t>Ugovor o sufinanciranju nabave kamenog materijala za sanaciju nerazvrstanih cesta na području Općine Gornja Stubica</t>
  </si>
  <si>
    <t>01.12.2015.</t>
  </si>
  <si>
    <t>3395</t>
  </si>
  <si>
    <t>Dodatak I. Ugovora o koncesiji - Snježana Stanković, mag. med. biochem.</t>
  </si>
  <si>
    <t>28.2.2021</t>
  </si>
  <si>
    <t>3396</t>
  </si>
  <si>
    <t>Dodatak I. Ugovora o koncesiji - Mr. sc. Zlata Bogović, mag. med. biochem., spec. med. biochem. i lab. med.</t>
  </si>
  <si>
    <t>3397</t>
  </si>
  <si>
    <t>Dadatak I. Ugovora o koncesiji - Ivica Gorički, mag. med. biochem.</t>
  </si>
  <si>
    <t>3398</t>
  </si>
  <si>
    <t>Dodatak I. Ugovora o koncesiji - Magid Ayoub, dr. med., spec. ginekologije i opstetricije</t>
  </si>
  <si>
    <t>30.4.2020</t>
  </si>
  <si>
    <t>3399</t>
  </si>
  <si>
    <t>Dodatak I. Ugovora o koncesiji - Mladen Polančec, dr. med., spec. ginekologije i opstetricije</t>
  </si>
  <si>
    <t>3400</t>
  </si>
  <si>
    <t xml:space="preserve">Dodatak I. Ugovora o koncesiji - Ljiljana Juriša - Korpar, dr. med., spec. pedijatrije </t>
  </si>
  <si>
    <t>3401</t>
  </si>
  <si>
    <t>Dodatak I. Ugovora o koncesiji - Mr. sc. Elmira Tabaković, dr. med., spec. pedijatrije</t>
  </si>
  <si>
    <t>3402</t>
  </si>
  <si>
    <t>Dodatak I. Ugovora o koncesiji - Štefanija Sirovec - Mikša, dr. med., spec. pedijatrije</t>
  </si>
  <si>
    <t>3403</t>
  </si>
  <si>
    <t>Dodatak I. Ugovora o koncesiji - Olga Novački, dr. med., spec. medicine rada</t>
  </si>
  <si>
    <t>3404</t>
  </si>
  <si>
    <t>Dodatak I. Ugovora o koncesiji - Branka Dobrić - Ilić, dr. med., spec. medicine rada</t>
  </si>
  <si>
    <t>28.2.2022</t>
  </si>
  <si>
    <t>3405</t>
  </si>
  <si>
    <t>Dodatak I. Ugovora o koncesiji - Stela Čivrag - Banjac, dr. med., spec. medicine rada</t>
  </si>
  <si>
    <t>3406</t>
  </si>
  <si>
    <t>Dodatak I. Ugovora o koncesiji - Ustanova za zdravstvenu skrb MEDIRAD PRIMUM</t>
  </si>
  <si>
    <t>30.11.2022</t>
  </si>
  <si>
    <t>3409</t>
  </si>
  <si>
    <t>Dodatak I. Ugovora o koncesiji - Ivan Roginić, dr. dent. med.</t>
  </si>
  <si>
    <t>3410</t>
  </si>
  <si>
    <t>Dodatak I. Ugovora o koncesiji - Željko Pajurin, dr. dent. med.</t>
  </si>
  <si>
    <t>3411</t>
  </si>
  <si>
    <t>Dodatak I. Ugovora o koncesiji - Ljiljana Babić, dr. dent. med.</t>
  </si>
  <si>
    <t>3412</t>
  </si>
  <si>
    <t>Dodatak I. Ugovora o koncesiji - Vedran Feratović, dr. dent. med.</t>
  </si>
  <si>
    <t>3413</t>
  </si>
  <si>
    <t>Dodatak I. Ugovora o koncesiji - Mr. sc. Biserka Perinić, dr. dent. med.</t>
  </si>
  <si>
    <t>3414</t>
  </si>
  <si>
    <t>Dodatak II Ugovora o koncesiji - Hrvoje Medija, dr. dent. med.</t>
  </si>
  <si>
    <t>3415</t>
  </si>
  <si>
    <t>Dodak I. Ugovora o koncesiji - Marija Salacan Vuletić, dr. dent.  med.</t>
  </si>
  <si>
    <t>3416</t>
  </si>
  <si>
    <t xml:space="preserve">Dodatak I. Ugovora o koncesiji - Dražen Babić, dr. dent. med. </t>
  </si>
  <si>
    <t>3417</t>
  </si>
  <si>
    <t>Dodatak I. Ugovora o koncesiji - Stanka Šalković Belošević, dr. dent. med.</t>
  </si>
  <si>
    <t>3418</t>
  </si>
  <si>
    <t>Dodatak I. Ugovora o koncesiji - Mr. sc. Alen Ahmetović, dr. dent. med.</t>
  </si>
  <si>
    <t>3419</t>
  </si>
  <si>
    <t>Dodatak I. Ugovora o koncesiji - Jasnica Ćorić, dr. dent. med.</t>
  </si>
  <si>
    <t>3420</t>
  </si>
  <si>
    <t>Dodatak I. Ugovora o koncesiji - Boris Zubanović, dr. dent. med.</t>
  </si>
  <si>
    <t>3421</t>
  </si>
  <si>
    <t>Dodatak I. Ugovora o koncesiji - Ljiljana Hitrec, dr. dent. med.</t>
  </si>
  <si>
    <t>3422</t>
  </si>
  <si>
    <t>Dodatak I. Ugovora o koncesiji - Snježana Vrhovec, dr. dent. med.</t>
  </si>
  <si>
    <t>3423</t>
  </si>
  <si>
    <t>Dodatak I. Ugovora o koncesiji - Kristijan Novački, dr. dent. med.</t>
  </si>
  <si>
    <t>3424</t>
  </si>
  <si>
    <t>Dodatak I. Ugovora o koncesiji - Silvo Medić, dr. dent. med.</t>
  </si>
  <si>
    <t>3425</t>
  </si>
  <si>
    <t>Dodatak I. Ugovora o koncesiji - Goran Konjevoda, dr. dent. med.</t>
  </si>
  <si>
    <t>3426</t>
  </si>
  <si>
    <t>Dodatak I. Ugovora o koncesiji - Željka Curiš, dr. dent. med.</t>
  </si>
  <si>
    <t>3427</t>
  </si>
  <si>
    <t>Dodatak I. Ugovora o koncesiji - Vitomir Šućur, dr. dent. med.</t>
  </si>
  <si>
    <t>3428</t>
  </si>
  <si>
    <t>Dodatak I. Ugovora o koncesiji - Dubravka Muhek, dr. dent. med.</t>
  </si>
  <si>
    <t>3429</t>
  </si>
  <si>
    <t>Dodatak I. Ugovora o koncesiji - Dr. sc. Josip Perinić, dr. dent. med.</t>
  </si>
  <si>
    <t>3430</t>
  </si>
  <si>
    <t>Dodatak I. Ugovora o koncesiji - Zdravko Brlečić, dr. dent. med.</t>
  </si>
  <si>
    <t>3431</t>
  </si>
  <si>
    <t>Dodatak I. Ugovora o koncesiji - Nenad Kukovačec, dr. dent. med.</t>
  </si>
  <si>
    <t>3432</t>
  </si>
  <si>
    <t>Dodatak I. Ugovora o koncesiji - Mr. sc. Nataša Grčić, dr. dent. med.</t>
  </si>
  <si>
    <t>3433</t>
  </si>
  <si>
    <t>Dodatak I. Ugovora o koncesiji - Damir Kirlić, dr. dent. med.</t>
  </si>
  <si>
    <t>3434</t>
  </si>
  <si>
    <t>Dodatak I. Ugovora o koncesiji - Lukrecija Tušek, dr. dent. med.</t>
  </si>
  <si>
    <t>3435</t>
  </si>
  <si>
    <t>Dodatak I. Ugovora o koncesiji - Zoran Klun, dr. dent. med.</t>
  </si>
  <si>
    <t>3436</t>
  </si>
  <si>
    <t>Dodatak I. Ugovora o koncesiji - Gordana Bocak, dr. dent. med.</t>
  </si>
  <si>
    <t>3437</t>
  </si>
  <si>
    <t>Dodatak I. Ugovora o koncesiji - Tamara Horvat, dr. dent. med.</t>
  </si>
  <si>
    <t>3438</t>
  </si>
  <si>
    <t>Dodatak I. Ugovora o koncesiji - Ivona Arar Kurdija, dr. dent. med.</t>
  </si>
  <si>
    <t>3439</t>
  </si>
  <si>
    <t>Dodatak I. Ugovora o koncesiji - Helena Maršić Jogun, dr. dent. med.</t>
  </si>
  <si>
    <t>3440</t>
  </si>
  <si>
    <t>Dodatk I. Ugovora o koncesiji - Robert Čarić, dr. dent. med.</t>
  </si>
  <si>
    <t>3441</t>
  </si>
  <si>
    <t>Dodatak I. Ugovora o koncesiji - Mr. sc. Klaudija Perić, dr. dent. med.</t>
  </si>
  <si>
    <t>3442</t>
  </si>
  <si>
    <t>Mr. sc. Vesna Prkačin - Beljan, dr. dent. med.</t>
  </si>
  <si>
    <t>3443</t>
  </si>
  <si>
    <t>Mr. sc. Vesna Sinković, dr. dent. med.</t>
  </si>
  <si>
    <t>3444</t>
  </si>
  <si>
    <t>Dodatak I. Ugovora o koncesiji - Danica Tomašković, dr. dent. med.</t>
  </si>
  <si>
    <t>3445</t>
  </si>
  <si>
    <t>Dodatak I. Ugovora o koncesiji - Luka Stojić, dr. dent. med.</t>
  </si>
  <si>
    <t>3446</t>
  </si>
  <si>
    <t>Dodatak II. Ugovora o koncesiji - Mr. sc. Igor Severinac, dr. dent. med.</t>
  </si>
  <si>
    <t>3448</t>
  </si>
  <si>
    <t>Dodatak I. Ugovora o koncesiji - Biljana Folnović - Tepša, dr. med., spec. školske medicine</t>
  </si>
  <si>
    <t>3449</t>
  </si>
  <si>
    <t>Dodatak I. Ugovora o koncesiji - Janko Korpar, dr. med.</t>
  </si>
  <si>
    <t>3450</t>
  </si>
  <si>
    <t>Dodatak I. Ugovora o koncesiji - Mr. sc. Ana Šimunović - Šublin, dr. med., spec. medicine rada</t>
  </si>
  <si>
    <t>3451</t>
  </si>
  <si>
    <t>Dodatak I. Ugovora o koncesiji - Vesna Vlahek Turkalj, dr. med., spec. obiteljske medicine</t>
  </si>
  <si>
    <t>3452</t>
  </si>
  <si>
    <t>Dodatak I. Ugovora o koncesiji - Branko Fotivec, dr. med., spec. obiteljske medicine</t>
  </si>
  <si>
    <t>3453</t>
  </si>
  <si>
    <t>Dodatak I. Ugovora o koncesiji - Mirjana Maričić -Lazić, dr. med., spec. obiteljske medicine</t>
  </si>
  <si>
    <t>3454</t>
  </si>
  <si>
    <t>Dodatak I. Ugovora o koncesiji - Renata Čurila, dr. med.</t>
  </si>
  <si>
    <t>3455</t>
  </si>
  <si>
    <t>Dodatak I. Ugovora o koncesiji - Lovorka Vrančić - Škof, dr. med., spec. obiteljske medicine</t>
  </si>
  <si>
    <t>3456</t>
  </si>
  <si>
    <t>Dodatak I. Ugovora o koncesiji - Angelina Tučić, dr. med., spec. obiteljske medicine</t>
  </si>
  <si>
    <t>3457</t>
  </si>
  <si>
    <t>Dodatak I. Ugovora o koncesiji - Srećko Margetić, dr. med.</t>
  </si>
  <si>
    <t>3458</t>
  </si>
  <si>
    <t>Dodatak II. Ugovora o koncesiji - Ljubica Jurina, dr. med., spec. obiteljske medicine</t>
  </si>
  <si>
    <t>3459</t>
  </si>
  <si>
    <t>Dodatak I. Ugovora o koncesiji - Štefanija Kunštek, dr. med.</t>
  </si>
  <si>
    <t>3460</t>
  </si>
  <si>
    <t>Dodatak I. Ugovora o koncesiji - Dubravko Leskovar, dr. med.</t>
  </si>
  <si>
    <t>3461</t>
  </si>
  <si>
    <t>Dodatak I. Ugovora o koncesiji - Jasna Feratović, dr. med.</t>
  </si>
  <si>
    <t>3462</t>
  </si>
  <si>
    <t>Dodatak I. Ugovora o koncesiji - Mirjana Krištić, dr. med.</t>
  </si>
  <si>
    <t>3463</t>
  </si>
  <si>
    <t>Dodatak I. Ugovora o koncesiji - Danko Pušćenik, dr. med.</t>
  </si>
  <si>
    <t>3464</t>
  </si>
  <si>
    <t>Dodatak I. Ugovora o koncesiji - Božidar Bratković, dr. med., spec. obiteljske medicine</t>
  </si>
  <si>
    <t>3465</t>
  </si>
  <si>
    <t>Dodatak I. Ugovora o koncesiji - Teresa Szymanska - Čutura, dr. med., spec. obiteljske medicine</t>
  </si>
  <si>
    <t>3466</t>
  </si>
  <si>
    <t>Dodatak I. Ugovora o koncesiji - Anita Sabolek, dr. med., spec. obiteljske medicine</t>
  </si>
  <si>
    <t>3467</t>
  </si>
  <si>
    <t>Dodatak I. Ugovora o koncesiji - Snježana Tušek, dr. med.</t>
  </si>
  <si>
    <t>3468</t>
  </si>
  <si>
    <t>Dodatak I. Ugovora o koncesiji - Ranko Miholić, dr. med., spec. obiteljske medicine</t>
  </si>
  <si>
    <t>3469</t>
  </si>
  <si>
    <t>Dodatak I. Ugovora o koncesiji - Jasna Gmajnički, dr. med.</t>
  </si>
  <si>
    <t>3470</t>
  </si>
  <si>
    <t>Ugovor o sufinanciranju nabave kamenog materijala za sanaciju nerazvrstanih cesta na području Općine Hrašćina</t>
  </si>
  <si>
    <t>3471</t>
  </si>
  <si>
    <t>Dodatak I. Ugovora o koncesiji - Ksenija Bolfan, dr. med.</t>
  </si>
  <si>
    <t>3472</t>
  </si>
  <si>
    <t>Dodatak I. Ugovora o koncesiji - Prim. mr. sc. Gordana Prljević, dr. med., spec. obiteljske medicine</t>
  </si>
  <si>
    <t>3473</t>
  </si>
  <si>
    <t>Dodatak I. Ugovora o koncesiji - Dijana Ramić Severinac, dr. med., spec. obiteljske medicine</t>
  </si>
  <si>
    <t>3474</t>
  </si>
  <si>
    <t>Dodatak I. Ugovora o koncesiji - Aleksandra Habazin, dr. med.</t>
  </si>
  <si>
    <t>3475</t>
  </si>
  <si>
    <t>Dodatak I. Ugovora o koncesiji - Ljiljana Arbutina - Barić, dr. med.</t>
  </si>
  <si>
    <t>3476</t>
  </si>
  <si>
    <t>Dodatak I. Ugovora o koncesiji - Zlata Smojić, dr. med.</t>
  </si>
  <si>
    <t>3477</t>
  </si>
  <si>
    <t>Dodatak I. Ugovora o koncesiji - Vesna Ferček - Zorko, dr. med.</t>
  </si>
  <si>
    <t>3478</t>
  </si>
  <si>
    <t>Dodatak I. Ugovora o koncesiji - Branka Krstić - Vrpoljac, dr. med.</t>
  </si>
  <si>
    <t>3479</t>
  </si>
  <si>
    <t>Dodatak I. Ugovora o koncesiji - Dragutin Zajec, dr. med., spec. školske medicine</t>
  </si>
  <si>
    <t>3480</t>
  </si>
  <si>
    <t>Dodatak I. Ugovora o koncesiji - Nikica Božović, dr. med.</t>
  </si>
  <si>
    <t>3481</t>
  </si>
  <si>
    <t>Dodatak I. Ugovora o koncesiji - Nikola Benković, dr. med.</t>
  </si>
  <si>
    <t>3482</t>
  </si>
  <si>
    <t>Dodatak I. Ugovora o koncesiji - Milan Doder, dr. med.</t>
  </si>
  <si>
    <t>3483</t>
  </si>
  <si>
    <t>Dodatak I. Ugovora o koncesiji - Vinko Đanić, dr. med.</t>
  </si>
  <si>
    <t>3484</t>
  </si>
  <si>
    <t>Dodatak I. Ugovora o koncesiji - Željko Ćorić, dr. med.</t>
  </si>
  <si>
    <t>3485</t>
  </si>
  <si>
    <t>Dodatak I. Ugovora o koncesiji - Mirjana Ričko, dr. med.</t>
  </si>
  <si>
    <t>3486</t>
  </si>
  <si>
    <t>Dodatak I. Ugovora o koncesiji - Andrea Horvat Hodžić, dr. med.</t>
  </si>
  <si>
    <t>3487</t>
  </si>
  <si>
    <t>Dodatak I. Ugovora o koncesiji - Zvonko Kramberger, dr. med.</t>
  </si>
  <si>
    <t>3488</t>
  </si>
  <si>
    <t>Dodatak I. Ugovora o koncesiji - Zoran Brna, dr. med.</t>
  </si>
  <si>
    <t>3489</t>
  </si>
  <si>
    <t>Dodatak I. Ugovora o koncesiji - Marin Kovačić, dr. med.</t>
  </si>
  <si>
    <t>3490</t>
  </si>
  <si>
    <t xml:space="preserve">Dodatak I. Ugovora o koncesiji - Lidija Šipek, dr. med. </t>
  </si>
  <si>
    <t>3491</t>
  </si>
  <si>
    <t>Dodatak I. Ugovora o koncesiji - Anđelko Glivar, dr. med.</t>
  </si>
  <si>
    <t>3492</t>
  </si>
  <si>
    <t>Dodatak I. Ugovora o koncesiji - Nela Perović - Čondrić, dr. med.</t>
  </si>
  <si>
    <t>3493</t>
  </si>
  <si>
    <t>Dodatak I. Ugovora o koncesiji - Dunja Malić Plasković, dr. med.</t>
  </si>
  <si>
    <t>3494</t>
  </si>
  <si>
    <t>Dodatak I. Ugovora o koncesiji - Romana Cehulić, dr. med.</t>
  </si>
  <si>
    <t>3495</t>
  </si>
  <si>
    <t>Dodatak I. Ugovora o koncesiji - Mr. sc. Karmen Ciglar, dr. med., spec. obiteljske medicine</t>
  </si>
  <si>
    <t>3496</t>
  </si>
  <si>
    <t>Dodatak I. Ugovora o koncesiji - Biserka Topolovec - Galic, dr. med.</t>
  </si>
  <si>
    <t>3497</t>
  </si>
  <si>
    <t>Dodatak I. Ugovora o koncesiji - Srećko Curiš, dr. med.</t>
  </si>
  <si>
    <t>3498</t>
  </si>
  <si>
    <t>Dodatak I. Ugovora o koncesiji - Snježana Mak - Babić, dr. med.</t>
  </si>
  <si>
    <t>3500</t>
  </si>
  <si>
    <t>Ugovor o izradi Procjene rizika iz područja zaštite na radu</t>
  </si>
  <si>
    <t>1.mjesec</t>
  </si>
  <si>
    <t>3501</t>
  </si>
  <si>
    <t>Sporazum o partnerstvu: Operativni program Slovenija-Hrvatska 2007.-2013.</t>
  </si>
  <si>
    <t>Do ispunjenja uvjeta.</t>
  </si>
  <si>
    <t>3502</t>
  </si>
  <si>
    <t>Ugovor o sufinanciranju br. SI-HR-3-2-010 za provedbu sljedeće operacije Energetska učinkovitost u kulturnoj baštini</t>
  </si>
  <si>
    <t>3503</t>
  </si>
  <si>
    <t>Ugovor o financijskoj potpori projektu ili programu udruge u 2015. godini - Udruga žena Vrtnjakovec</t>
  </si>
  <si>
    <t>3504</t>
  </si>
  <si>
    <t>Ugovor o financijskoj potpori projektu ili programu udruge u 2015. godini - Humska udruga mladih</t>
  </si>
  <si>
    <t>3505</t>
  </si>
  <si>
    <t>Ugovor o financijskoj potpori projektu ili programu udruge u 2015. godini - Udruga distrofičara Krapina</t>
  </si>
  <si>
    <t>3507</t>
  </si>
  <si>
    <t>Ugovor o financijskoj potpori projektu ili programu udruge u 2015. godini - Udruga ratnih veterana 1. Gardijske  brigade "Tigrovi" Krapinsko-zagorske županije</t>
  </si>
  <si>
    <t>3508</t>
  </si>
  <si>
    <t>Ugovor o financijskoj potpori projektu ili programu udruge u 2015. godini - Sveta Ana - udruga za pomoć djeci s teškoćama u razvoju i invalidnim osobama</t>
  </si>
  <si>
    <t>3511</t>
  </si>
  <si>
    <t>Ugovor o financijskoj potpori projektu ili programu udruge u 2015. godini - Udruga dragovoljaca i veterana Domovinskog rata Bedekovčina</t>
  </si>
  <si>
    <t>3512</t>
  </si>
  <si>
    <t>Ugovor o financijskoj potpori projektu ili programu udruge u 2015. godini - Humanitarna udruga "Posljednja nada"</t>
  </si>
  <si>
    <t>3513</t>
  </si>
  <si>
    <t>Ugovor o financijskoj potpori projektu ili programu udruge u 2015. godini - Društvo "Naša djeca" Pregrada</t>
  </si>
  <si>
    <t>3515</t>
  </si>
  <si>
    <t>Ugovor o financijskoj potpori projektu ili programu udruge u 2015. godini - Udruga invalida Donja Stubica</t>
  </si>
  <si>
    <t>3516</t>
  </si>
  <si>
    <t>Ugovor o financijskoj potpori projektu ili programu udruge u 2015. godini - Udruga slijepih Krapinsko-zagorske županije</t>
  </si>
  <si>
    <t>3517</t>
  </si>
  <si>
    <t>Ugovor o financijskoj potpori projektu ili programu udruge u 2015. godini - Civilna udruga građana Pregrade</t>
  </si>
  <si>
    <t>3518</t>
  </si>
  <si>
    <t>Ugovor o financijsko potpori projektu ili programu udruge u 2015. godini - Društvo multiple skleroze Krapinsko-zagorske županije</t>
  </si>
  <si>
    <t>3519</t>
  </si>
  <si>
    <t>Ugovor o financijskoj potpori projektu ili programu udruge u 2015. godini - Županijska podružnica Udruge hrvatskih dragovoljaca Domovinskog rata Krapinsko-zagorske županije</t>
  </si>
  <si>
    <t>3520</t>
  </si>
  <si>
    <t>Udruga hrvatskih branitelja liječenih od posttraumatskog stresnog poremećaja Krapinsko-zagorske županije</t>
  </si>
  <si>
    <t>3521</t>
  </si>
  <si>
    <t>Ugovor o financijskoj potpori projektu ili programu udruge u 2015. godini - Gradski puhački orkestar i mažore</t>
  </si>
  <si>
    <t>3523</t>
  </si>
  <si>
    <t>Ugovor o financijskoj potpori projektu ili programu udruge u 2015. godini - Društvo "Naša djeca" Zabok</t>
  </si>
  <si>
    <t>3524</t>
  </si>
  <si>
    <t>Ugovor o financijskoj potpori projektu ili programu udruge u 2015. godini - Udruga za sport i rekreaciju - Atletski klub Sportske igre mladih</t>
  </si>
  <si>
    <t>3525</t>
  </si>
  <si>
    <t>Ugovor o financijskoj potpori projektu ili programu udruge u 2015. godini - Udruga za prevenciju ovisnosti, pomoć ovisniku i povremenom uzimatelju opojne droge i obitelji "MOJI DANI"</t>
  </si>
  <si>
    <t>3526</t>
  </si>
  <si>
    <t>Ugovor o financijskoj potpori projektu ili programu udruge u 2015. godini - Sportska zajednica općine Radoboj</t>
  </si>
  <si>
    <t>3528</t>
  </si>
  <si>
    <t>Ugovor o darovanju - OŠ "Janka Leskovara" Pregrada</t>
  </si>
  <si>
    <t>3529</t>
  </si>
  <si>
    <t>Ugovor o financijskoj potpori projektu ili programu udruge u 2015. godini - Centar za edukaciju i pomoć</t>
  </si>
  <si>
    <t>3530</t>
  </si>
  <si>
    <t>Ugovor o financijskoj potpori projektu ili programu udruge u 2015. godini - Bedekovčanska udruga mladih</t>
  </si>
  <si>
    <t>3531</t>
  </si>
  <si>
    <t>Ugovor o financijskoj potpori projektu ili programu udruge u 2015. godini - Društvo "Naša djeca" Budinščina</t>
  </si>
  <si>
    <t>3532</t>
  </si>
  <si>
    <t>Ugovor o financijskoj potpori projektu ili programu udruge u 2015. godini - Društvo "Naša djeca" Stubičke Toplice</t>
  </si>
  <si>
    <t>3533</t>
  </si>
  <si>
    <t>Ugovor o financijskoj potpori projektu ili programu udruge u 2015. godini - Društvo "Naša djeca" Donja Stubica</t>
  </si>
  <si>
    <t>3534</t>
  </si>
  <si>
    <t>Ugovor o financijskoj potpori projektu ili programu udruge u 2015. godini - Društvo "Naša djeca" Krapinske Toplice</t>
  </si>
  <si>
    <t>3535</t>
  </si>
  <si>
    <t>Ugovor o financijskoj potpori projektu ili programu udruge u 2015. godini - Udruga veterana specijalne policije Domovinskog rata "Barun"</t>
  </si>
  <si>
    <t>3536</t>
  </si>
  <si>
    <t>Ugovor o financijskoj potpori projektu ili programu udruge u 2015. godini - Društvo "Naša djeca" Sveti Križ Začretje</t>
  </si>
  <si>
    <t>3537</t>
  </si>
  <si>
    <t>Ugovor o financijskoj potpori projektu ili programu udruge u 2015. godini - Društvo "Naša djeca" Kumrovec</t>
  </si>
  <si>
    <t>3538</t>
  </si>
  <si>
    <t>Ugovor o financijskoj potpori projektu ili programu udruge u 2015. godini - Udruga mladih Feniks</t>
  </si>
  <si>
    <t>3539</t>
  </si>
  <si>
    <t>Ugovor o financijskoj potpori projektu ili programu udruge u 2015. godini - Nogometni klub Radoboj</t>
  </si>
  <si>
    <t>3540</t>
  </si>
  <si>
    <t>Ugovor o financijskoj potpori projektu ili programu udruge u 2015. godini - Esperantsko društvo "Trixini"</t>
  </si>
  <si>
    <t>3541</t>
  </si>
  <si>
    <t>Ugovor o financijskoj potpori projektu ili programu udruge u 2015. godini - Udruga za očuvanje prirodnih i tradicijskih vrijednosti "GOTALI"</t>
  </si>
  <si>
    <t>3543</t>
  </si>
  <si>
    <t>Ugovor o financijskoj potpori projektu ili programu udruge u 2015. godini - Centar za primijenjenu arheologiju</t>
  </si>
  <si>
    <t>3544</t>
  </si>
  <si>
    <t>Ugovor o financijskoj potpori projektu ili programu udruge u 2015. godini - Udruga Tavan</t>
  </si>
  <si>
    <t>3545</t>
  </si>
  <si>
    <t>Dodatak Ugovoru o financijskoj potpori projektu ili programu udruge u 2015. godini - Udruga Tavan</t>
  </si>
  <si>
    <t>3546</t>
  </si>
  <si>
    <t>Ugovor o financijskoj potpori projektu ili programu udruge u 2015. godini - Centar za tradicijska glazbala Hrvatske</t>
  </si>
  <si>
    <t>3547</t>
  </si>
  <si>
    <t>Ugovor o financijskoj potpori projektu ili programu udruge u 2015. godini - Udruga muški pjevački zbor "Magdalenić" Bedekovčina</t>
  </si>
  <si>
    <t>3548</t>
  </si>
  <si>
    <t>Ugovor o financijskoj potpori projektu ili programu udruge u 2015. godini - Ogranak Matice hrvatske u Mariji Bistrici</t>
  </si>
  <si>
    <t>3549</t>
  </si>
  <si>
    <t>Ugovor o financijskoj potpori projektu ili programu udruge u 2015. godini - Bratovština Milengrad</t>
  </si>
  <si>
    <t>3550</t>
  </si>
  <si>
    <t>I. Dodatak Sporazumu o doznačivanju novčanih sredstava trgovačkom društvu Krapinsko-zagorski Aerodrom d.o.o. za športsko turističku djelatnost u 2015. godini</t>
  </si>
  <si>
    <t>3552</t>
  </si>
  <si>
    <t>Ugovor o financijskoj potpori projektu ili programu udruge u 2015. godini - Hrvatska udruga "Muži zagorskog srca"</t>
  </si>
  <si>
    <t>3553</t>
  </si>
  <si>
    <t>Ugovor o financijskoj potpori projektu ili programu udruge u 2015. godini - Lovačka udruga za uzgoj, zaštitu, lov divljači i streljaštvo "Fazan" Kraljevec na Sutli</t>
  </si>
  <si>
    <t>3554</t>
  </si>
  <si>
    <t>Ugovor o financijskoj potpori projektu ili programu udruge u 2015. godini - Udruga Svesvir</t>
  </si>
  <si>
    <t>3555</t>
  </si>
  <si>
    <t>Ugovor o financijskoj potpori projektu ili programu udruge u 2015. godini - "Kostelska pištola - Keglevićeva straža" Kostel</t>
  </si>
  <si>
    <t>3556</t>
  </si>
  <si>
    <t>Ugovor o financijskoj potpori projektu ili programu udruge u 2015. godini - Udruga za multimedijalnu umjetnost i afirmaciju kulture - SINTOMENT</t>
  </si>
  <si>
    <t>3557</t>
  </si>
  <si>
    <t>Ugovor o financijskoj potpori projektu ili programu udruge u 2015. godini - Građanska organizacija za kulturu "GOKUL"</t>
  </si>
  <si>
    <t>3558</t>
  </si>
  <si>
    <t>Ugovor o financijskoj potpori projektu ili programu udruge u 2015. godini - Kulturno umjetničko društvo "Krapina"</t>
  </si>
  <si>
    <t>3559</t>
  </si>
  <si>
    <t>Ugovor o financijskoj potpori projektu ili programu udruge u 2015. godini - Stubička baština, udruga za očuvanje i promicanje zagorske kulturne i prirodne baštine</t>
  </si>
  <si>
    <t>3560</t>
  </si>
  <si>
    <t>Ugovor o financijskoj potpori projektu ili programu udruge u 2015. godini - Kulturno-turističko društvo - LoborFest</t>
  </si>
  <si>
    <t>3561</t>
  </si>
  <si>
    <t>Ugovor o financijskoj potpori projektu ili programu udruge u 2015. godini - Kulturno umjetničko društvo "Pregrada"</t>
  </si>
  <si>
    <t>3562</t>
  </si>
  <si>
    <t>Ugovor o jednokratnoj financijskoj potpori udruzi - Društvo za pomoć mentalno retardiranim osobama Krapina</t>
  </si>
  <si>
    <t>3563</t>
  </si>
  <si>
    <t>Ugovor o financijskoj potpori projektu ili programu udruge u 2015. godini - Udruga za njegovanje uspomene na žrtve Macelja 1945.</t>
  </si>
  <si>
    <t>3564</t>
  </si>
  <si>
    <t>Ugovor o financijskoj potpori projektu ili programu udruge u 2015. godini - Kulturno umjetničko društvo "Lovro Ježek" Marija Bistrica</t>
  </si>
  <si>
    <t>3565</t>
  </si>
  <si>
    <t>Ugovor o financijskoj potpori projektu ili programu udruge u 2015. godini - Udruga za poticanje kreativnosti i edukaciju djece i mladih "CREATIVITAS"</t>
  </si>
  <si>
    <t>3566</t>
  </si>
  <si>
    <t>Ugovor o financijskoj potpori projektu ili programu udruge u 2015. godini - Limena glazba "Mirna" Radoboj</t>
  </si>
  <si>
    <t>3567</t>
  </si>
  <si>
    <t>Ugovor o financijskoj potpori projektu ili programu udruge u 2015. godini - Amatersko kulturno umjetničko društvo "Žensko kazalište"</t>
  </si>
  <si>
    <t>3568</t>
  </si>
  <si>
    <t>Ugovor o financijskoj potpori projektu ili programu udruge u 2015. godini - Udruga Delta</t>
  </si>
  <si>
    <t>3569</t>
  </si>
  <si>
    <t>Ugovor o financijskoj potpori projektu ili programu udruge u 2015. godini - udruga za promicanje glazbene, scenske i vizualne kulture JAZZUSH</t>
  </si>
  <si>
    <t>3570</t>
  </si>
  <si>
    <t>Ugovor o financijskoj potpori projektu ili programu udruge u 2015. godini - Kulturno-umjetničko društvo "Đuro Orlić" Zagorska Sela</t>
  </si>
  <si>
    <t>3571</t>
  </si>
  <si>
    <t>Ugovor o financijskoj potpori projektu ili programu udruge u 2015. godini - Gljivarsko društvo "Maglen" Oroslavje</t>
  </si>
  <si>
    <t>3572</t>
  </si>
  <si>
    <t>Ugovor o financijskoj potpori projektu ili programu udruge u 2015. godini - Loborsko ekološko društvo</t>
  </si>
  <si>
    <t>3573</t>
  </si>
  <si>
    <t>Ugovor o financijskoj potpori projektu ili programu udruge u 2015. godini - Udruga privatnih šumovlasnika "Hosta" Kraljevec na Sutli</t>
  </si>
  <si>
    <t>3574</t>
  </si>
  <si>
    <t>Ugovor o financijskoj potpori projektu ili programu udruge u 2015. godini - Planinarsko društvo "Zagorske steze" Zabok</t>
  </si>
  <si>
    <t>3575</t>
  </si>
  <si>
    <t>Ugovor o financijskoj potpori projektu ili programu udruge u 2015. godini - Lokalna akcijska grupa "Zeleni bregi"</t>
  </si>
  <si>
    <t>3576</t>
  </si>
  <si>
    <t>Ugovor o financijskoj potpori projektu ili programu udruge u 2015. godini - Udruženje seljaka Donja Stubica</t>
  </si>
  <si>
    <t>3577</t>
  </si>
  <si>
    <t>Ugovor o financijskoj potpori projektu ili programu udruge u 2015. godini - Udruga korisnika bežičnih sustava Kr-net</t>
  </si>
  <si>
    <t>3578</t>
  </si>
  <si>
    <t>Ugovor o financijskoj potpori projektu ili programu udruge u 2015. godini - Gljivarsko društvo "Medenka" Zlatar</t>
  </si>
  <si>
    <t>3579</t>
  </si>
  <si>
    <t>Ugovor o financijskoj potpori projektu ili programu udruge u 2015. godini - Gornjostubička udruga Lipin cviet - Centar za djecu, mlade i obitelj</t>
  </si>
  <si>
    <t>3580</t>
  </si>
  <si>
    <t>Ugovor o financijskoj potpori projektu ili programu udruge u 2015. godini - Društvo psihologa Krapinsko-zagorske županije</t>
  </si>
  <si>
    <t>3581</t>
  </si>
  <si>
    <t>Ugovor o financijskoj potpori projektu ili programu udruge u 2015. godini - Udruga fizioterapeuta i radnih terapeuta Zagorja</t>
  </si>
  <si>
    <t>3582</t>
  </si>
  <si>
    <t>Ugovor o financijskoj potpori projektu ili programu udruge u 2015. godini - Zagorska liga protiv raka</t>
  </si>
  <si>
    <t>3583</t>
  </si>
  <si>
    <t>Ugovor o financijskoj potpori projektu ili programu udruge u 2015. godini - Udruga za prevenciju zdravlja "Korak po korak do zdravlja"</t>
  </si>
  <si>
    <t>3584</t>
  </si>
  <si>
    <t>Ugovor o financijskoj potpori projektu ili programu udruge u 2015. godini - Udruga oboljelih od dijabetesa</t>
  </si>
  <si>
    <t>3585</t>
  </si>
  <si>
    <t>Ugovor o financijskoj potpori projektu ili programu udruge u 2015. godini - REGIONALNI KLUB IPA ZABOK</t>
  </si>
  <si>
    <t>3586</t>
  </si>
  <si>
    <t>3587</t>
  </si>
  <si>
    <t>3588</t>
  </si>
  <si>
    <t>Ugovor o jednokratnoj financijskoj potpori udruzi - Zajednica udruga hrvatskih vojnih invalida Domovinskog rata Krapinsko-zagorske županije</t>
  </si>
  <si>
    <t>3589</t>
  </si>
  <si>
    <t>Ugovor o jednokratnoj financijskoj potpori udruzi - Gljivarsko društvo "MAGLEN" Oroslavje</t>
  </si>
  <si>
    <t>3590</t>
  </si>
  <si>
    <t>Ugovor o jednokratnoj financijskoj potpori udruzi - Udruga osoba s invaliditetom Krapinsko-zagorske županije</t>
  </si>
  <si>
    <t>3593</t>
  </si>
  <si>
    <t>3594</t>
  </si>
  <si>
    <t>3595</t>
  </si>
  <si>
    <t>Ugovor o jednokratnoj financijskoj potpori udruzi - Udruga hrvatskih dragovoljaca Domovinskog rata - Županijska podružnica Krapinsko-zagorske županije</t>
  </si>
  <si>
    <t>3596</t>
  </si>
  <si>
    <t>Ugovor o jednokratnoj financijskoj potpori udruzi - Udruga hrvatskih branitelja liječenih od posttraumatskog stresnog poremećaja Krapinsko-zagorske županije</t>
  </si>
  <si>
    <t>3598</t>
  </si>
  <si>
    <t>Ugovor o darovanju - Dječji vrtić Šlapica Oroslavje</t>
  </si>
  <si>
    <t>3600</t>
  </si>
  <si>
    <t>Ugovor o darovanju - Dječji vrtić Oroslavje</t>
  </si>
  <si>
    <t>3601</t>
  </si>
  <si>
    <t>Ugovor o izradi projektne dokumentacije za sanaciju sustva odvodnje uz dvcorac Bračak - Arhinatura d.o.o.</t>
  </si>
  <si>
    <t>nema roka</t>
  </si>
  <si>
    <t>3602</t>
  </si>
  <si>
    <t>Ugovor o izradi projektne dokumentacije za rekonstrukciju prilaznih prometnica uz dvorac "Kulmer" Bračak - Arhinatura d.o.o.</t>
  </si>
  <si>
    <t>3604</t>
  </si>
  <si>
    <t>Sporazum o obročboj otplati obveza Grada Pregrade prema Krapinsko-zagorskoj županiji - Grad Pregrada</t>
  </si>
  <si>
    <t>3605</t>
  </si>
  <si>
    <t>3606</t>
  </si>
  <si>
    <t>II Dodatak Ugovoru o sufinanciranju rada Zagorske razvojne agencije d.o.o. za promicanje regionalnog razvoja - ZARA</t>
  </si>
  <si>
    <t>3607</t>
  </si>
  <si>
    <t>I Dodatak Ugovoru o pružanju usluge osposobljavanja radnika iz područja zaštite na radu - Zaštita i kontrola d.o.o.</t>
  </si>
  <si>
    <t>3608</t>
  </si>
  <si>
    <t>Ugovor o darovanju - OŠ Pregrada</t>
  </si>
  <si>
    <t>3609</t>
  </si>
  <si>
    <t>Ugovor br. EN 1/15 o financiranju nabave kamenog materijala za sanaciju nerazvrstanih makadamskih cesta na području Grada Pregrade</t>
  </si>
  <si>
    <t>3610</t>
  </si>
  <si>
    <t>Ugovor o financiranju nabave kamenog materijala za sanaciju nerazvrstanih makadamskih cesta na području Grada Pregrade</t>
  </si>
  <si>
    <t>3613</t>
  </si>
  <si>
    <t>Ugovor o darovanju - Dječji vrtić Mali Kaj Krapina</t>
  </si>
  <si>
    <t>3614</t>
  </si>
  <si>
    <t>Ugovor o namjenskoj pomoći Krapinsko-zagorskoj županiji - Ministarstvo gospodarstva</t>
  </si>
  <si>
    <t>3615</t>
  </si>
  <si>
    <t>3616</t>
  </si>
  <si>
    <t>Ugovor o pripremi i provedbi projekta rekonstrukcije i modernizacije javne rasvjete temeljem tehničke pomoći programa ELENA - Projekt NEWLIGHT - KZŽ/ZAG.ŽUPANIJA/REGEA</t>
  </si>
  <si>
    <t>3617</t>
  </si>
  <si>
    <t>Ugovor o financiranju zaštite i prepoznatljivosti mikropodručja, proizvoda i vina "Sokol klanječki" Zaštitnom oznakom izvornosti (ZOI) - Salvus Projekt j.d.o.o.</t>
  </si>
  <si>
    <t>3618</t>
  </si>
  <si>
    <t>Ugovor za obavljanje stručnog nadzora nad izvođenjem radova na adaptaciji postojećeg sanitarnog čvora u prostore kotlovnice - "Bening" d.o.o.</t>
  </si>
  <si>
    <t>3619</t>
  </si>
  <si>
    <t>Ugovor o izradi projekta Održivi turizam Krapinsko-zagorske županije - Master plan razvoja turizma 2016. - 2016.-2025. -Operativni plan razvoja turizma Krapinsko-zagorske županije - HORWATH I HORWATH CONSULTING d.o.o.</t>
  </si>
  <si>
    <t>15.3.2016</t>
  </si>
  <si>
    <t>3620</t>
  </si>
  <si>
    <t>Ugovor o neposrednom sufinanciranju izrade planskih dokumenata energetske učinkovitosti davanjem sredstava pomoći - Fond za zaštitu okoliša</t>
  </si>
  <si>
    <t>3621</t>
  </si>
  <si>
    <t>Sporazum - KZŽ/GRAD KRAPINA/KOTKA</t>
  </si>
  <si>
    <t>3623</t>
  </si>
  <si>
    <t>Ugovor o obavljanju usluge servisiranja Volkswagen i Škoda službenih vozila za potrebe Krapinsko-zagorske županije u 2016. godini - Berislavić d.o.o.</t>
  </si>
  <si>
    <t>3624</t>
  </si>
  <si>
    <t>Ugovor o nabavi bagatelne vrijednosti uredskog materijala za potrebe upravnih tijela Krapinsko-zagorske županije za 2016. godinu</t>
  </si>
  <si>
    <t>3625</t>
  </si>
  <si>
    <t>Ugovor br. SIPP 2/15 o sufinanciranju asfaltiranja ceste Vrbovo-Granoši na području općine Hrašćina</t>
  </si>
  <si>
    <t>3626</t>
  </si>
  <si>
    <t>Ugovor o nabavi bagatelne vrijednosti</t>
  </si>
  <si>
    <t>1g</t>
  </si>
  <si>
    <t>3630</t>
  </si>
  <si>
    <t>ANKICA PERNJEK, Krapina, Zagrebačka 26b;sufinanciranj eprijevoza u Centar za rehabilitaciju ZG</t>
  </si>
  <si>
    <t>3631</t>
  </si>
  <si>
    <t>3632</t>
  </si>
  <si>
    <t>7 dana</t>
  </si>
  <si>
    <t>3633</t>
  </si>
  <si>
    <t>3634</t>
  </si>
  <si>
    <t>3635</t>
  </si>
  <si>
    <t>3636</t>
  </si>
  <si>
    <t>3637</t>
  </si>
  <si>
    <t>ZAJEDNICA TEHNIČKE KULTURE KZŽ, KRAPINA, I.Renduća 7/I - program javnih potreba</t>
  </si>
  <si>
    <t>3638</t>
  </si>
  <si>
    <t>Zajednica amaterskih kulturno umjetničkih udruga KZŽ, Sv.K.Začretje, M.Gupca 6 - javne potrebe u kulturi</t>
  </si>
  <si>
    <t>3639</t>
  </si>
  <si>
    <t>ŠPORTSKA ZAJEDNICA KZŽ, ZABOK, M. Gupca 22 - program javnih potreba u sportu</t>
  </si>
  <si>
    <t>3640</t>
  </si>
  <si>
    <t>KAJKAVIANA, DONJA STUBICA, Golubovečka 42 - sredstva iz proračuna za realizaciju programa</t>
  </si>
  <si>
    <t>3641</t>
  </si>
  <si>
    <t>ŽUPANIJSKI ŠKOLSKI ŠPORTSKI SAVEZ, KRAPINA, TRG LJ.GAJA 12 - javne potrebe u sportu</t>
  </si>
  <si>
    <t>3642</t>
  </si>
  <si>
    <t>3643</t>
  </si>
  <si>
    <t>3644</t>
  </si>
  <si>
    <t>7 dana od autorskog djela</t>
  </si>
  <si>
    <t>3645</t>
  </si>
  <si>
    <t>3646</t>
  </si>
  <si>
    <t>3647</t>
  </si>
  <si>
    <t>3648</t>
  </si>
  <si>
    <t>NIKOLA JUG, PREGRADA, GORIČKA 47 - stipendija iz donacije PBZ</t>
  </si>
  <si>
    <t>3649</t>
  </si>
  <si>
    <t>3650</t>
  </si>
  <si>
    <t>3651</t>
  </si>
  <si>
    <t>GRADSKA KNJIŽNICA KRAPINA, Šetalište hrvatskog narodnog preporoda 13 -sredstva iz proračuna - redovan rad</t>
  </si>
  <si>
    <t>10.12.2015</t>
  </si>
  <si>
    <t>3652</t>
  </si>
  <si>
    <t>3653</t>
  </si>
  <si>
    <t>3654</t>
  </si>
  <si>
    <t>KLUB KOSTELSKA PISTOLA, PREGRADA, KOSTEL 7  -program javnih potreba u obrazovanju</t>
  </si>
  <si>
    <t>3655</t>
  </si>
  <si>
    <t>14 dana od autorskog djela</t>
  </si>
  <si>
    <t>3656</t>
  </si>
  <si>
    <t>3657</t>
  </si>
  <si>
    <t>3658</t>
  </si>
  <si>
    <t>3659</t>
  </si>
  <si>
    <t>3660</t>
  </si>
  <si>
    <t>2mjeseca</t>
  </si>
  <si>
    <t>3661</t>
  </si>
  <si>
    <t>3662</t>
  </si>
  <si>
    <t>3663</t>
  </si>
  <si>
    <t>3664</t>
  </si>
  <si>
    <t>3666</t>
  </si>
  <si>
    <t>VELEUČILIŠTE HRVATSKO ZAGORJE, KRAPINA,Šetalište hrvatskog narodnog preporoda - povečanje osnivačkog uloga</t>
  </si>
  <si>
    <t>3668</t>
  </si>
  <si>
    <t>3669</t>
  </si>
  <si>
    <t>3671</t>
  </si>
  <si>
    <t>3672</t>
  </si>
  <si>
    <t>MARIJA JAGIĆ, BUDINŠČINA, PECE 54 -  sufinanciranje prijevoza učenika SŠ vlastitim autom</t>
  </si>
  <si>
    <t>3673</t>
  </si>
  <si>
    <t>3674</t>
  </si>
  <si>
    <t>3675</t>
  </si>
  <si>
    <t>3676</t>
  </si>
  <si>
    <t>3677</t>
  </si>
  <si>
    <t>3678</t>
  </si>
  <si>
    <t>15 dana od izvršenja</t>
  </si>
  <si>
    <t>3679</t>
  </si>
  <si>
    <t>3680</t>
  </si>
  <si>
    <t>STUBAKI PRIJEVOZ, STRMEC STUBIČKI 178 -suf.troškova javnog prijevoza za učenike SŠ rujan-prosinac 2015</t>
  </si>
  <si>
    <t>3681</t>
  </si>
  <si>
    <t>DIV 4,POZNANOVEC,R.J.ŠPANCA 1 -suf.troškova javnog prijevoza za učenike SŠ rujan-prosinac 2015</t>
  </si>
  <si>
    <t>3682</t>
  </si>
  <si>
    <t>BO NI PROMET, LOBOR,MARKUŠBRIJEG 69 -suf.troškova javnog prijevoza za učenike SŠ rujan-prosinac 2015</t>
  </si>
  <si>
    <t>3683</t>
  </si>
  <si>
    <t>PRIJEVOZ ČIZMEK,KONJŠČINA,JERTOVEC 206 -suf.troškova javnog prijevoza za učenike SŠ rujan-prosinac 2015</t>
  </si>
  <si>
    <t>3684</t>
  </si>
  <si>
    <t>PRIJEVOZNIČKI OBRT ŠARONJA,BEDEKOVČINA,PUSTODOL OREHOVIČKI 69 -suf.troškova javnog prijevoza za učenike SŠ rujan-prosinac 2015</t>
  </si>
  <si>
    <t>3685</t>
  </si>
  <si>
    <t>VRELEJ,KLANJEC,MILČIČEVA 8 -suf.troškova javnog prijevoza za učenike SŠ rujan-prosinac 2015</t>
  </si>
  <si>
    <t>3686</t>
  </si>
  <si>
    <t>PRESEČKI GRUPA,KRAPINA,F.GALOVIĆA 15 -suf.troškova javnog prijevoza za učenike SŠ rujan-prosinac 2015</t>
  </si>
  <si>
    <t>3687</t>
  </si>
  <si>
    <t>DOMI PRIJEVOZ,ZLATAR,D.DOMJANIĆA 7A -suf.troškova javnog prijevoza za učenike SŠ rujan-prosinac 2015</t>
  </si>
  <si>
    <t>3688</t>
  </si>
  <si>
    <t>3689</t>
  </si>
  <si>
    <t>TRANSPORTI DUKTAJ, BUDINŠČINA 22 -suf.troškova javnog prijevoza za učenike SŠ rujan-prosinac 2015</t>
  </si>
  <si>
    <t>3690</t>
  </si>
  <si>
    <t>ČAZMATRANS-NOVA,ČAZMA,MILANA NOVAČIĆA 10 -suf.troškova javnog prijevoza za učenike SŠ rujan-prosinac 2015</t>
  </si>
  <si>
    <t>3691</t>
  </si>
  <si>
    <t>TORTA PRIJEVOZ, MIHOVLJAN 129 -suf.troškova javnog prijevoza za učenike SŠ rujan-prosinac 2015</t>
  </si>
  <si>
    <t>3692</t>
  </si>
  <si>
    <t>POTOČKI PROMET,RADOBOJ,RADOBOJ 89 -suf.troškova javnog prijevoza za učenike SŠ rujan-prosinac 2015</t>
  </si>
  <si>
    <t>3693</t>
  </si>
  <si>
    <t>HERC TOURS,DARUVAR,B.J.JELAČIĆA 16/1 -suf.troškova javnog prijevoza za učenike SŠ rujan-prosinac 2015</t>
  </si>
  <si>
    <t>3694</t>
  </si>
  <si>
    <t>DARKO TOURS,DESINIĆ,TRNOVEC DESINIČKI 2 -suf.troškova javnog prijevoza za učenike SŠ rujan-prosinac 2015</t>
  </si>
  <si>
    <t>3695</t>
  </si>
  <si>
    <t>HŽ PUTNIČKI PRIJEVOZ,ZAGREB,STROJARSKA CESTA 11 -suf.troškova javnog prijevoza za učenike SŠ rujan-prosinac 2015</t>
  </si>
  <si>
    <t>3696</t>
  </si>
  <si>
    <t>Autoprijevoz CROLINA,BELEC,DONJA SELNICA - sufinanciranje prijevoza učenika SŠ u KZŽ u školskoj godini 2015/2016</t>
  </si>
  <si>
    <t>31.08.2016</t>
  </si>
  <si>
    <t>3697</t>
  </si>
  <si>
    <t>STUBAKI PRIJEVOZ,STRMEC STUBIČKI - sufinanciranje prijevoza učenika SŠ u KZŽ u školskoj godini 2015/2016</t>
  </si>
  <si>
    <t>3698</t>
  </si>
  <si>
    <t>DIV 4, POZNANOVEC,R.J.ŠPANCA 1 - sufinanciranje prijevoza učenika SŠ u KZŽ u školskoj godini 2015/2016</t>
  </si>
  <si>
    <t>3699</t>
  </si>
  <si>
    <t>BO-NI PROMET,LOBOR, MARKUŠBRIJEG 69 - sufinanciranje prijevoza učenika SŠ u KZŽ u školskoj godini 2015/2016</t>
  </si>
  <si>
    <t>3700</t>
  </si>
  <si>
    <t>PRIJEVOZ ČIZMEK,KONJŠČINA ,JERTOVEC 206 - sufinanciranje prijevoza učenika SŠ u KZŽ u školskoj godini 2015/2016</t>
  </si>
  <si>
    <t>3701</t>
  </si>
  <si>
    <t>PRIJEVOZNIČKI OBRT Šaronja,Bedekovčina,Pustodol Orehovički 69 - sufinanciranje prijevoza učenika SŠ u KZŽ u školskoj godini 2015/2016</t>
  </si>
  <si>
    <t>3702</t>
  </si>
  <si>
    <t>VRELEJ,KLANJEC,MILČIĆEVA 8 - sufinanciranje prijevoza učenika SŠ u KZŽ u školskoj godini 2015/2016</t>
  </si>
  <si>
    <t>3703</t>
  </si>
  <si>
    <t>PRESEČKI GRUPA, KRAPINA,FRANA GALOVIĆA 15 - sufinanciranje prijevoza učenika SŠ u KZŽ u školskoj godini 2015/2016</t>
  </si>
  <si>
    <t>3704</t>
  </si>
  <si>
    <t>DOMI PRIJEVOZ,ZLATAR,D.DOMJANIĆA 7/A - sufinanciranje prijevoza učenika SŠ u KZŽ u školskoj godini 2015/2016</t>
  </si>
  <si>
    <t>3705</t>
  </si>
  <si>
    <t>Autobusni prijevoz, VARAŽDIN,GOSPODARSKA 56 - sufinanciranje prijevoza učenika SŠ u KZŽ u školskoj godini 2015/2016</t>
  </si>
  <si>
    <t>3706</t>
  </si>
  <si>
    <t>MEŠTROVIĆ PRIJEVOZ, ZAGREB, PERJAVIČKA PUTINA 9 - sufinanciranje prijevoza učenika SŠ u KZŽ u školskoj godini 2015/2016</t>
  </si>
  <si>
    <t>31.082016</t>
  </si>
  <si>
    <t>3707</t>
  </si>
  <si>
    <t>TAXI SLUŽBA I AUTOPRIJEVOZ HANŽEK,MARIJA BISTRICA, SELNICA 165- sufinanciranje prijevoza učenika SŠ u KZŽ u školskoj godini 2015/2016</t>
  </si>
  <si>
    <t>3708</t>
  </si>
  <si>
    <t>TRANSPODTI DUKTAJ, BUDINŠČINA, BUDINŠČINA 22- sufinanciranje prijevoza učenika SŠ u KZŽ u školskoj godini 2015/2016</t>
  </si>
  <si>
    <t>3709</t>
  </si>
  <si>
    <t>TORTA PRIJEVOZ, MIHOVLJAN, MIHOVLJAN 129- sufinanciranje prijevoza učenika SŠ u KZŽ u školskoj godini 2015/2016</t>
  </si>
  <si>
    <t>3710</t>
  </si>
  <si>
    <t>POTOČKI PRIJEVOZ,RADOBOJ, RADOBOJ 89- sufinanciranje prijevoza učenika SŠ u KZŽ u školskoj godini 2015/2016</t>
  </si>
  <si>
    <t>3711</t>
  </si>
  <si>
    <t>HERC TOURS, DARUVAR,B.J.JELAČIĆA 16- sufinanciranje prijevoza učenika SŠ u KZŽ u školskoj godini 2015/2016</t>
  </si>
  <si>
    <t>3712</t>
  </si>
  <si>
    <t>IVČEK obrt za prijevoz, JAKOVLJE, FIJANOVA 7- sufinanciranje prijevoza učenika SŠ u KZŽ u školskoj godini 2015/2016</t>
  </si>
  <si>
    <t>3713</t>
  </si>
  <si>
    <t>HŽ Putnički prijevoz, ZAGREB, STROJARSKA CESTA 11- sufinanciranje prijevoza učenika SŠ u KZŽ u školskoj godini 2015/2016</t>
  </si>
  <si>
    <t>3714</t>
  </si>
  <si>
    <t>DARKO TOURS, DESINIĆ, TRNOVEC DESINIČKI 2- sufinanciranje prijevoza učenika SŠ u KZŽ u školskoj godini 2015/2016</t>
  </si>
  <si>
    <t>3716</t>
  </si>
  <si>
    <t>Ugovor o nabavi bagatelne vrijednosti- Libusoft Cicom d.o.o.</t>
  </si>
  <si>
    <t>2016. godina</t>
  </si>
  <si>
    <t>3717</t>
  </si>
  <si>
    <t xml:space="preserve">              Ugovor o nabavi bagatelne vrijednosti motornog benzina i dizel goriva za potrebe službenih vozila krapinsko-zagorske županije za 2016. godinu - INA-industrija nafte</t>
  </si>
  <si>
    <t>3718</t>
  </si>
  <si>
    <t>Ugovor o autorskom djelu - Josipa Lončar, Zagreb; Bukoščak 11e</t>
  </si>
  <si>
    <t>18.01.2016</t>
  </si>
  <si>
    <t>3719</t>
  </si>
  <si>
    <t>Ugovor o nabavi bagatelne vrijednosti tonera i tinti za potrebe upravnih tijela Krapinsko Zagorske Županije za 2016. godinu - Tim Papir j.d.o.o.</t>
  </si>
  <si>
    <t>3721</t>
  </si>
  <si>
    <t>Ugovor o nabavi bagatelne vrijednosti usluge čišćenja poslovnog prostora Krapinsko-zagorske županije za 2016.godinu - EKO BLIC j.d.o.o.</t>
  </si>
  <si>
    <t>3722</t>
  </si>
  <si>
    <t>Ugovor o nabavi bagatelne vrijednosti uredskog materijala za potrebe upravnih tijela Krapinsko-zagorske županije za 2016. godinu - TIM papir j.d.o.o.</t>
  </si>
  <si>
    <t>3725</t>
  </si>
  <si>
    <t>3726</t>
  </si>
  <si>
    <t>Ugovor o jednokratnoj financijskoj potpori udruzi - Udruga dragovoljaca i veterana Domovinskog rata - Podružnica Krapinsko-zagorske županije</t>
  </si>
  <si>
    <t>3727</t>
  </si>
  <si>
    <t>3728</t>
  </si>
  <si>
    <t>Ugovor o jednokratnoj financijskoj potpori udruzi - Udruga osoba s intelektualnim teškoćama Krapina</t>
  </si>
  <si>
    <t>3729</t>
  </si>
  <si>
    <t>3736</t>
  </si>
  <si>
    <t>UGOVOR - Zagorski list d.o.o.</t>
  </si>
  <si>
    <t>3743</t>
  </si>
  <si>
    <t>I. Dodatak Sporazumu o suradnji u organizaciji 23. Zagorskog gospodarskog zbora 2015. u Krapini - Grad Krapina, Obrtnička komora KZŽ, HGK Županijska komora Krapina, Radio Kaj d.o.o.</t>
  </si>
  <si>
    <t>3744</t>
  </si>
  <si>
    <t>Sporazum o suradnji u organizaciji 23. Zagorskog gospodarskog zbora 2015. u Krapini - Grad Krapina, Obrtnička komora KZŽ, HGK Županijska komora Krapina, Radio Kaj</t>
  </si>
  <si>
    <t>3745</t>
  </si>
  <si>
    <t>Ugovor o neposrednom sufinanciranju projekta "Studija izvodljivosti Regionalnog programa poticanja izgradnje područnih toplana na biomasu" davanjem sredstava pomoći - Fond za zaštitu okoliša i energetsku učinkovitost</t>
  </si>
  <si>
    <t>3747</t>
  </si>
  <si>
    <t>I. Dodatak Ugovoru o sufinanciranju rada Turističke zajednice Krapinsko-zagorske županije u 2015. godini</t>
  </si>
  <si>
    <t>3748</t>
  </si>
  <si>
    <t>I. Dodatak Ugovoru o sufinanciranju promocije unapređenja proizvoda i edukacije u 2015. godini</t>
  </si>
  <si>
    <t>3749</t>
  </si>
  <si>
    <t>Dodatak br. 2. Ugovor o sufinanciranju rada Zagorske razvojne agencije d.o.o. za promicanje regionalnog razvoja</t>
  </si>
  <si>
    <t>3750</t>
  </si>
  <si>
    <t>Dodatak br. 1. Ugovora o sufinanciranju rada Zagorske razvojne agencije d.o.o. za promicanje regionalnog razvoja</t>
  </si>
  <si>
    <t>3756</t>
  </si>
  <si>
    <t>Ugovor o izvođenju radova na adaptaciji postojećeg sanitarnog čvora u prostore kotlovnice - Gradimont d.o.o.</t>
  </si>
  <si>
    <t>26.10.2015</t>
  </si>
  <si>
    <t>3757</t>
  </si>
  <si>
    <t>I. Dodatak Ugovoru - Gradimont d.o.o. Zagreb</t>
  </si>
  <si>
    <t>3765</t>
  </si>
  <si>
    <t>15.10.2015</t>
  </si>
  <si>
    <t>3766</t>
  </si>
  <si>
    <t>Radio Kaj d.o.o. - Ugovor o poslovnoj suradnji u 2015. godini</t>
  </si>
  <si>
    <t>2015</t>
  </si>
  <si>
    <t>3767</t>
  </si>
  <si>
    <t>Radio Zlatar d.o.o. - Ugovor o poslovnoj suradnji za 2015.</t>
  </si>
  <si>
    <t>3768</t>
  </si>
  <si>
    <t>Glas Zagorja d.o.o. - Ugovor o poslovnoj suradnji za 2015</t>
  </si>
  <si>
    <t>3769</t>
  </si>
  <si>
    <t>RADIO HRVATSKO ZAGORJE-KRAPINA d.o.o. - Ugovor o poslovnoj suradnji za 2015.</t>
  </si>
  <si>
    <t>3770</t>
  </si>
  <si>
    <t>RADIO STUBICA d.o.o. - Ugovor o poslovnoj suradnji za 2015</t>
  </si>
  <si>
    <t>3771</t>
  </si>
  <si>
    <t>ZAGORSKI LIST d.o.o. za nakladničku djelatnost - Ugovor o poslovnoj suradnji za 2015</t>
  </si>
  <si>
    <t>3772</t>
  </si>
  <si>
    <t>NEZAVISNA TELEVIZIJA d.o.o. - Ugovor o poslovnoj suradnji u 2015</t>
  </si>
  <si>
    <t>.2015</t>
  </si>
  <si>
    <t>3773</t>
  </si>
  <si>
    <t>Sporazum o izradi VII. izmjene i dopune Prostornog plana uređenja Općine Hum na Sutli</t>
  </si>
  <si>
    <t>3774</t>
  </si>
  <si>
    <t>Ugovor za obavljanje stručnog nadzora nad izvođenjem radova na adaptaciji postojećeg sanitarnog čvora u prostore kotlovnice</t>
  </si>
  <si>
    <t>3775</t>
  </si>
  <si>
    <t>Sporazum o izradi Izmjena i dopuna Prostornog plana uređenja Općine Mihovljan</t>
  </si>
  <si>
    <t>3776</t>
  </si>
  <si>
    <t>Ugovor o izvođenju radova na adaptaciji postojećeg sanitarnog čvora u prostore kotlovnice</t>
  </si>
  <si>
    <t>3778</t>
  </si>
  <si>
    <t>I. Dodatak Ugovoru o izvođenju radova na adaptaciji postojećeg sanitarnog čvora u prostore kotlovnice</t>
  </si>
  <si>
    <t>3779</t>
  </si>
  <si>
    <t>Sporazum o uređenju suvlasničkih odnosa vezano za izvođenje radova potrebnih za dovršetak sanacije predmetne nekretnine i za snošenje troškova istih</t>
  </si>
  <si>
    <t>Krapinsko-zagorski Aerodrom d.o.o za športsko turističku djelatnost</t>
  </si>
  <si>
    <t>Međimurska županija</t>
  </si>
  <si>
    <t>Varaždinska županija</t>
  </si>
  <si>
    <t>Rajko Cakol</t>
  </si>
  <si>
    <t>Zoran Hršak</t>
  </si>
  <si>
    <t>Mladen Popović</t>
  </si>
  <si>
    <t>Ivana Zubić</t>
  </si>
  <si>
    <t>Igor Kundih</t>
  </si>
  <si>
    <t>Marijan Curman</t>
  </si>
  <si>
    <t>Branko Pratengrazer</t>
  </si>
  <si>
    <t>Mladen Mlinarić</t>
  </si>
  <si>
    <t>Mario Jakšić</t>
  </si>
  <si>
    <t>Anica Krušlin</t>
  </si>
  <si>
    <t>Amalija Celjak</t>
  </si>
  <si>
    <t>Zvonko Brlić</t>
  </si>
  <si>
    <t>Mirko Krsnik</t>
  </si>
  <si>
    <t>Tomislav Vragović</t>
  </si>
  <si>
    <t>Drautin Balija</t>
  </si>
  <si>
    <t>Josip Belošević</t>
  </si>
  <si>
    <t>Josip Bosak</t>
  </si>
  <si>
    <t>Zdravko Cesarec</t>
  </si>
  <si>
    <t>Emil Jurman</t>
  </si>
  <si>
    <t>Dražen Šumak</t>
  </si>
  <si>
    <t>Drago Drašković</t>
  </si>
  <si>
    <t>Ana Zora Kralj</t>
  </si>
  <si>
    <t>Danijel Krznar</t>
  </si>
  <si>
    <t>Marko Pasariček</t>
  </si>
  <si>
    <t>Franjo Bišćan</t>
  </si>
  <si>
    <t>Mira Novosel</t>
  </si>
  <si>
    <t xml:space="preserve">Anica Pleša, </t>
  </si>
  <si>
    <t>Mira Krajačić</t>
  </si>
  <si>
    <t>Smiljana Košutić</t>
  </si>
  <si>
    <t>Dubravka Studen</t>
  </si>
  <si>
    <t>Albert Đurđević</t>
  </si>
  <si>
    <t>Božidar Kucelj</t>
  </si>
  <si>
    <t>Barica Kucelj</t>
  </si>
  <si>
    <t>Franjo Kraljić</t>
  </si>
  <si>
    <t>Ivan Totović</t>
  </si>
  <si>
    <t>Darko Ivanjko</t>
  </si>
  <si>
    <t>Mirjana Smolić</t>
  </si>
  <si>
    <t>Mirjana Juras</t>
  </si>
  <si>
    <t>Josip Lisak</t>
  </si>
  <si>
    <t>Danko Tisanić</t>
  </si>
  <si>
    <t>Petar Culjak</t>
  </si>
  <si>
    <t>Antun Vidiček</t>
  </si>
  <si>
    <t>Dragutin Lež</t>
  </si>
  <si>
    <t>Ivan Išek</t>
  </si>
  <si>
    <t>Anica Kovačić</t>
  </si>
  <si>
    <t>Nataša Mirt</t>
  </si>
  <si>
    <t>Silvija Adanič</t>
  </si>
  <si>
    <t>Petra Balaško</t>
  </si>
  <si>
    <t>Lucija Šipek</t>
  </si>
  <si>
    <t>Ljiljana Pilsk</t>
  </si>
  <si>
    <t>Viktor Štvanek</t>
  </si>
  <si>
    <t>Danijel Znika</t>
  </si>
  <si>
    <t>Veneto banka d.d.</t>
  </si>
  <si>
    <t>Ministarstvo poduzetništva i obrta</t>
  </si>
  <si>
    <t>Hrvatska poštanska banka d.d.</t>
  </si>
  <si>
    <t>Zagrebačka banka d.d.</t>
  </si>
  <si>
    <t>Javna ustanova za upravljanje zaštićenim prirodnim vrijednostima na području KZŽ</t>
  </si>
  <si>
    <t>Erste &amp; Steiermarkische bank d.d.</t>
  </si>
  <si>
    <t>Samoborska banka d.d..</t>
  </si>
  <si>
    <t>Grad Zagreb</t>
  </si>
  <si>
    <t>Zagrebačka županija</t>
  </si>
  <si>
    <t>Integrirani promet zagrebačkog područja d.o.o.</t>
  </si>
  <si>
    <t>Zagorje International d.o.o. za informiranje</t>
  </si>
  <si>
    <t>Hypo Alpe-Adria-Bank d.d.</t>
  </si>
  <si>
    <t>Općina Konjščina</t>
  </si>
  <si>
    <t>Kostelska pištola - Keglevićeva straža Kostel</t>
  </si>
  <si>
    <t>ETI INŽENJERING d.o.o. za proizvodnju i usluge</t>
  </si>
  <si>
    <t>Dražen Škrlec</t>
  </si>
  <si>
    <t>Vladimir Hadžina</t>
  </si>
  <si>
    <t>Josip Krsnik</t>
  </si>
  <si>
    <t>Mijo Poljak</t>
  </si>
  <si>
    <t>Mirko Majsec</t>
  </si>
  <si>
    <t>Stjepan Pagadur</t>
  </si>
  <si>
    <t>Nenad Horvat</t>
  </si>
  <si>
    <t>Božidar Tomek</t>
  </si>
  <si>
    <t>Vesna Škada</t>
  </si>
  <si>
    <t>Igor Cigula</t>
  </si>
  <si>
    <t>Antun Gregurović</t>
  </si>
  <si>
    <t>Antun Tkalec</t>
  </si>
  <si>
    <t>Radovan Kešćec</t>
  </si>
  <si>
    <t>Antun Haus</t>
  </si>
  <si>
    <t>Mirko Horvat</t>
  </si>
  <si>
    <t>Marijan Semper</t>
  </si>
  <si>
    <t>Stankica Lisak</t>
  </si>
  <si>
    <t>Stjepan Herak</t>
  </si>
  <si>
    <t>Verica Belko</t>
  </si>
  <si>
    <t>Filip Forko</t>
  </si>
  <si>
    <t>Jože Špiljak</t>
  </si>
  <si>
    <t>Božidar Jambrek</t>
  </si>
  <si>
    <t>Lucija Orehovec</t>
  </si>
  <si>
    <t>Mirko Herak</t>
  </si>
  <si>
    <t>Nenad Smiljanec</t>
  </si>
  <si>
    <t>Branko Peštaj</t>
  </si>
  <si>
    <t>PA-EL d.o.o.</t>
  </si>
  <si>
    <t>Ured ovlaštenog inženjera elektrotehnike-Ivan Dragčević</t>
  </si>
  <si>
    <t>Ninoslava Pećnik</t>
  </si>
  <si>
    <t>Lipapromet d.o.o.</t>
  </si>
  <si>
    <t>Udruga pčelara Humska pčela</t>
  </si>
  <si>
    <t>Udruga vinogradara Putar</t>
  </si>
  <si>
    <t>Udruga vinogradara, vinara i prijatelja  dobrog vina Antun Mihanović</t>
  </si>
  <si>
    <t>Udruga vinogradara i vinara Brajda</t>
  </si>
  <si>
    <t>Udruga pčelara Pletara Lobor</t>
  </si>
  <si>
    <t>Udruga Marijabistrički voćar i povrtlar</t>
  </si>
  <si>
    <t>Udruga vinogradara i vinara Sveti Vinko</t>
  </si>
  <si>
    <t>Udruga vinogradara i vinara Radobojski pajdaši</t>
  </si>
  <si>
    <t>Barilar Milan</t>
  </si>
  <si>
    <t>Lončar Josipa</t>
  </si>
  <si>
    <t>HP- Hrvatska Pošta d.d.</t>
  </si>
  <si>
    <t>Zagorski metalac d.o.o.</t>
  </si>
  <si>
    <t>HORWATH I HORWATH CONSULTING ZAGREB d.o.o.</t>
  </si>
  <si>
    <t>Osnovna škola Viktora Kovačića Hum na Sutli</t>
  </si>
  <si>
    <t>Osnovna škola "Ante Kovačića" Zlatar</t>
  </si>
  <si>
    <t>Osnovna škola Oroslavje</t>
  </si>
  <si>
    <t>Dječji vrtić Zlatni dani</t>
  </si>
  <si>
    <t>Osnovna škola Đurmanec</t>
  </si>
  <si>
    <t>Robinson d.o.o.</t>
  </si>
  <si>
    <t>Dječji vrtić Uzdanica Zlatar</t>
  </si>
  <si>
    <t>Osnovna škola Bedekovčina</t>
  </si>
  <si>
    <t>VABA d.d. banka Varaždin</t>
  </si>
  <si>
    <t>Osnovna škola Krapinske Toplice</t>
  </si>
  <si>
    <t>IPZ Uniprojekt TERRA d.o.o.</t>
  </si>
  <si>
    <t>Udruga osoba s intelektualnim teškoćama Krapina</t>
  </si>
  <si>
    <t>M.S. MILENGRAD d.o.o.</t>
  </si>
  <si>
    <t>Tamburaški sastav Savski Valovi</t>
  </si>
  <si>
    <t>JAM-ING d.o.o.</t>
  </si>
  <si>
    <t>Senka Jurina</t>
  </si>
  <si>
    <t>Sveučilište u Zagrebu, Edukacijsko-rehabilitacijski fakultet</t>
  </si>
  <si>
    <t>Cerovec Damir</t>
  </si>
  <si>
    <t>IUS Software d.o.o. Zagreb</t>
  </si>
  <si>
    <t>Salvus projekt j.d.o.o.</t>
  </si>
  <si>
    <t>Dragan Tupajić</t>
  </si>
  <si>
    <t>Marko Karoglan</t>
  </si>
  <si>
    <t>Stjepan Seljan</t>
  </si>
  <si>
    <t>PG Licitar,  proizvodnja, trgovina i usluge</t>
  </si>
  <si>
    <t>Mirt Nikola</t>
  </si>
  <si>
    <t>Preglej Mirko</t>
  </si>
  <si>
    <t>Slovenec Marija</t>
  </si>
  <si>
    <t xml:space="preserve">Rumiha Ljiljana, </t>
  </si>
  <si>
    <t>Kuzman Vlado</t>
  </si>
  <si>
    <t>Mario Škrlec</t>
  </si>
  <si>
    <t>Ekspanzija d.o.o.</t>
  </si>
  <si>
    <t>Korade Franjo</t>
  </si>
  <si>
    <t>OPG Kučak Branimir</t>
  </si>
  <si>
    <t>OPG Greblički Dragutin</t>
  </si>
  <si>
    <t>OPG Slakoper Zdravko</t>
  </si>
  <si>
    <t>OPG Poslončec Stjepan</t>
  </si>
  <si>
    <t>OPG Gmajnički Mirjana</t>
  </si>
  <si>
    <t>OPG Drempetić Andrija</t>
  </si>
  <si>
    <t>OPG Kuharić Zlatko</t>
  </si>
  <si>
    <t>Opća bolnica Zabok i bolnica hrvatskih vetrana</t>
  </si>
  <si>
    <t>Snježana Stanković, mag. med. biochem.</t>
  </si>
  <si>
    <t>Mr. sc. Zlata Bogović, mag. med. biochem., spec. med. biochem. i lab. med.</t>
  </si>
  <si>
    <t>Ivica Gorički, mag. med. biochem.</t>
  </si>
  <si>
    <t>Magid Ayoub, dr. med., spec. ginekologije i opstetricije</t>
  </si>
  <si>
    <t>Mladen Polančec, dr. med., spec. ginekologije i opstetricije</t>
  </si>
  <si>
    <t>Ljiljana Juriša - Korpar, dr. med., spec. pedijatrije</t>
  </si>
  <si>
    <t>Mr. sc. Elmira Tabaković, dr. med., spec. pedijatrije</t>
  </si>
  <si>
    <t>Štefanija Sirovec - Mikša, dr. med., spec. pedijatrije</t>
  </si>
  <si>
    <t>Olga Novački, dr. med., spec. medicine rada</t>
  </si>
  <si>
    <t>Branka Dobrić - Ilić, dr. med., spec. medicine rada</t>
  </si>
  <si>
    <t>Stela Čivrag - Banjac, dr. med., spec. medicine rada</t>
  </si>
  <si>
    <t>Ustanova za zdravstvenu skrb Medirad primum, Zlatar</t>
  </si>
  <si>
    <t>Željko Pajurin</t>
  </si>
  <si>
    <t>Ljiljana Babić, dr. dent. med.</t>
  </si>
  <si>
    <t>Vedran Feratović, dr. dent. med.</t>
  </si>
  <si>
    <t>Mr. sc. Biserka Perinić, dr. dent. med.</t>
  </si>
  <si>
    <t>Hrvoje Medija, dr. dent. med.</t>
  </si>
  <si>
    <t>Marija Salacan Vuletić, dr. dent. med.</t>
  </si>
  <si>
    <t>Dražen Babić, dr. dent. med.</t>
  </si>
  <si>
    <t>Stanka Šalković Belošević, dr. dent. med.</t>
  </si>
  <si>
    <t>Mr. sc. Alen Ahmetović, dr. dent. med.</t>
  </si>
  <si>
    <t>Jasnica Ćorić, dr. dent. med.</t>
  </si>
  <si>
    <t>Boris Zubanović, dr. dent. med.</t>
  </si>
  <si>
    <t>Ljiljana Hitrec, dr. dent. med.</t>
  </si>
  <si>
    <t>Snježana Hitrec, dr. dent. med.</t>
  </si>
  <si>
    <t>Kristijan Novački, dr. dent. med.</t>
  </si>
  <si>
    <t>Silvo Medić, dr. dent. med.</t>
  </si>
  <si>
    <t>Goran Konjevoda, dr. dent. med.</t>
  </si>
  <si>
    <t>Željka Curiš, dr. dent. med.</t>
  </si>
  <si>
    <t>Vitomir Šućur, dr. dent. med.</t>
  </si>
  <si>
    <t>Dubravka Muhek, dr. dent. med.</t>
  </si>
  <si>
    <t>Dr. sc. Josip Perinić, dr. dent. med.</t>
  </si>
  <si>
    <t>Zdravko Brlečić, dr. dent. med.</t>
  </si>
  <si>
    <t>Nenad Kukovačec, dr. dent. med.</t>
  </si>
  <si>
    <t>Mr. sc. Nataša Grčić, dr. dent. med.</t>
  </si>
  <si>
    <t>Damir Kirlić, dr. dent. med.</t>
  </si>
  <si>
    <t>Lukrecija Tušek, dr. dent. med.</t>
  </si>
  <si>
    <t>Zoran Klun, dr. dent. med.</t>
  </si>
  <si>
    <t>Gordana Bocak, dr. dent. med.</t>
  </si>
  <si>
    <t>Tamara Horvat, dr. dent. med.</t>
  </si>
  <si>
    <t>Ivona Arar Kurdija, dr. dent. med.</t>
  </si>
  <si>
    <t>Helena Maršić Jogun, dr. dent. medl</t>
  </si>
  <si>
    <t>Robert Čarić, dr. dent. med.</t>
  </si>
  <si>
    <t>Mr. sc. Klaudija Perić, dr. dent. med.</t>
  </si>
  <si>
    <t>Danica Tomašković, dr. dent. med.</t>
  </si>
  <si>
    <t>Luka Stojić, dr. dent. med.</t>
  </si>
  <si>
    <t>Biljana Folnović - Tepša, dr. med., spec. školske medicine</t>
  </si>
  <si>
    <t>Janko Korpar, dr. med.</t>
  </si>
  <si>
    <t>Mr. sc. Ana Šimunović - Šublin, dr. med., spec. medicine rada</t>
  </si>
  <si>
    <t>Vesna Vlahek Turkalj, dr. med., spec. obiteljske medicine</t>
  </si>
  <si>
    <t>Branko Fotivec, dr. med., spec. obiteljske medicine</t>
  </si>
  <si>
    <t>Mirjana Maričić - Lazić, dr. med., spec. obiteljske medicine</t>
  </si>
  <si>
    <t>Renata Čurila, dr. med.</t>
  </si>
  <si>
    <t>Lovorka Vrančić - Škof, dr. med., spec. obiteljske medicine</t>
  </si>
  <si>
    <t>Angelina Tučić, dr. med., spec. obiteljske medicine</t>
  </si>
  <si>
    <t>Srećko Margetić</t>
  </si>
  <si>
    <t>Štefanija Kunštek, dr. med.</t>
  </si>
  <si>
    <t>Dubravko Leskovar, dr. med.</t>
  </si>
  <si>
    <t>Jasna Feratović, dr. med.</t>
  </si>
  <si>
    <t>Mirjana Krištić, dr. med.</t>
  </si>
  <si>
    <t>Danko Pušćenik, dr. med.</t>
  </si>
  <si>
    <t>Božidar Bratković, dr. med., spec. obiteljske medicine</t>
  </si>
  <si>
    <t>Teresa Szymanska - Čutura, dr. med., spec. obiteljske medicine</t>
  </si>
  <si>
    <t>Anita Sabolek, dr. med., spec. obiteljske medicine</t>
  </si>
  <si>
    <t>Snježana Tušek, dr. med.</t>
  </si>
  <si>
    <t>Ranko Miholić, dr. med., spec. obiteljske medicine</t>
  </si>
  <si>
    <t>Jasna Gmajnički, dr. med.</t>
  </si>
  <si>
    <t>Ksenija Bolfan, dr. med.</t>
  </si>
  <si>
    <t>Prim. mr. sc. Gordana Prljević, dr. med., spec. obiteljske medicine</t>
  </si>
  <si>
    <t>Dodatak I Ugovora o koncesiji - Dijana Ramić Severinac, dr. med., spec. obiteljske medicine</t>
  </si>
  <si>
    <t>Aleksandra Habazin, dr. med.</t>
  </si>
  <si>
    <t>Ljiljana Arbutina - Barić, dr. med.</t>
  </si>
  <si>
    <t>Zlata Smojić, dr. med.</t>
  </si>
  <si>
    <t>Vesna Ferček - Zorko, dr. med.</t>
  </si>
  <si>
    <t>Branka Krstić - Vrpoljac, dr. med.</t>
  </si>
  <si>
    <t>Dragutin Zajec, dr. med., spec. školske medicine</t>
  </si>
  <si>
    <t>Nikica Božović, dr. med.</t>
  </si>
  <si>
    <t>Nikola Benković, dr. med.</t>
  </si>
  <si>
    <t>Milan Doder, dr. med.</t>
  </si>
  <si>
    <t>Vinko Đanić, dr. med.</t>
  </si>
  <si>
    <t>Željko Ćorić, dr. med.</t>
  </si>
  <si>
    <t>Mirjana Ričko, dr. med.</t>
  </si>
  <si>
    <t>Andrea Horvat Hodžić, dr. med.</t>
  </si>
  <si>
    <t>Zvonko Kramberger, dr. med.</t>
  </si>
  <si>
    <t>Zoran Brna, dr. med.</t>
  </si>
  <si>
    <t>Marin Kovačić, dr. med.</t>
  </si>
  <si>
    <t>Lidija Šipek, dr. med.</t>
  </si>
  <si>
    <t>Anđelko Glivar, dr. med.</t>
  </si>
  <si>
    <t>Nela Perović - Čondrić, dr. med.</t>
  </si>
  <si>
    <t>Dunja Malić Plasković, dr. med.</t>
  </si>
  <si>
    <t>Romana Cehulić, dr. med.</t>
  </si>
  <si>
    <t>Mr. sc. Karmen Ciglar, dr. med., spec. obiteljske medicine</t>
  </si>
  <si>
    <t>Biserka Topolovec - Galic, dr. med.</t>
  </si>
  <si>
    <t>Srećko Curiš, dr. med.</t>
  </si>
  <si>
    <t>Snježana Mak - Babić, dr. med.</t>
  </si>
  <si>
    <t>Udruga žena Vrtnjakovec</t>
  </si>
  <si>
    <t>Humska udruga mladih</t>
  </si>
  <si>
    <t>Sveta Ana - udruga za pomoć djeci s teškoćama u razvoju i invalidnim osobama</t>
  </si>
  <si>
    <t>Humanitarna udruga "Posljednja nada"</t>
  </si>
  <si>
    <t>Društvo "Naša djeca" Pregrada</t>
  </si>
  <si>
    <t>Civilna udruga građana Pregrade</t>
  </si>
  <si>
    <t>Županijska podružnica Udruge hrvatskih dragovoljaca Domovinskog rata Krapinsko-zagorske županije</t>
  </si>
  <si>
    <t>Gradski puhački orkestar i mažoretkinje Krapina</t>
  </si>
  <si>
    <t>Udruga za sport i rekreaciju - Atletski klub Sportske igre mladih</t>
  </si>
  <si>
    <t>Sportska zajednica općine Radoboj</t>
  </si>
  <si>
    <t>Centar za edukaciju i pomoć</t>
  </si>
  <si>
    <t>Bedekovčanska udruga mladih, Bedekovčina</t>
  </si>
  <si>
    <t>Društvo "Naša djeca" Krapinske Toplice</t>
  </si>
  <si>
    <t>Nogometni klub Radoboj</t>
  </si>
  <si>
    <t>Esperantsko društvo "Trixini", Hrašćina</t>
  </si>
  <si>
    <t>Centar za primijenjenu arheologiju, Krapinske Toplice</t>
  </si>
  <si>
    <t>Udruga Tavan</t>
  </si>
  <si>
    <t>Centar za tradicijska glazbala Hrvatske</t>
  </si>
  <si>
    <t>Udruga muški pjevački zbor "Magdalenić" Bedekovčina</t>
  </si>
  <si>
    <t>Ogranak Matice hrvatske u Mariji Bistrici, Marija Bistrica</t>
  </si>
  <si>
    <t>Lovačka udruga za uzgoj, zaštitu, lov divljači i streljaštvo "Fazan" Kraljevec na Sutli</t>
  </si>
  <si>
    <t>Udruga Svesvir</t>
  </si>
  <si>
    <t>Udruga za multimedijalnu umjetnost i afirmaciju kulture - SINTOMENT</t>
  </si>
  <si>
    <t>Kulturno umjetničko društvo "Krapina"</t>
  </si>
  <si>
    <t>Stubička baština, udruga za očuvanje i promicanje zagorske kulturne i prirodne baštine</t>
  </si>
  <si>
    <t>Kulturno-turističko društvo - LoborFest</t>
  </si>
  <si>
    <t>Kulturno umjetničko društvo "Pregrada"</t>
  </si>
  <si>
    <t>Udruga za njegovanje uspomene na žrtve Macelja 1945.</t>
  </si>
  <si>
    <t>Kulturno umjetničko društvo "Lovro Ježek" Marija Bistrica</t>
  </si>
  <si>
    <t>Limena glazba "Mirna" Radoboj</t>
  </si>
  <si>
    <t>Amatersko kulturno umjetničko društvo "Žensko kazalište"</t>
  </si>
  <si>
    <t>Udruga Delta</t>
  </si>
  <si>
    <t>Udruga za promicanje glazbene, scenske i vizualne kulture JEZZUSH</t>
  </si>
  <si>
    <t>Kulturno-umjetničko društvo "Đuro Orlić" Zagorska Sela</t>
  </si>
  <si>
    <t>Udruga privatnih šumovlasnika "Hosta", Kraljevec na Sutli</t>
  </si>
  <si>
    <t>Lokalna akcijska grupa "Zeleni bregi"</t>
  </si>
  <si>
    <t>Udruga korisnika bežičnih sustava Kr-net</t>
  </si>
  <si>
    <t>Gljivarsko društvo "Medenka" Zlatar</t>
  </si>
  <si>
    <t>Gornjostubička udruga Lipin cviet - Centar z6a djecu, mlade i obitelj</t>
  </si>
  <si>
    <t>Društvo psihologa Krapinsko - zagorske županije</t>
  </si>
  <si>
    <t>Udruga fizioterapeuta i radnih terapeuta Zagorja, Oroslavje</t>
  </si>
  <si>
    <t>Udruga za promicanje zdravlja "Korak po korak do zdravlja"</t>
  </si>
  <si>
    <t>Udruga oboljelih od dijabetesa</t>
  </si>
  <si>
    <t>REGIONALNI KLUB IPA ZABOK</t>
  </si>
  <si>
    <t>Noah Pintarić</t>
  </si>
  <si>
    <t>Ana-Antonija Opalić</t>
  </si>
  <si>
    <t>Zajednica udruga hrvatskih vojnih invalida Domovinskog rata Krapinsko-zagorske županije</t>
  </si>
  <si>
    <t>Udruga osoba s invaliditetom Krapinsko-zagorske županije</t>
  </si>
  <si>
    <t>Mario Kikaš</t>
  </si>
  <si>
    <t>Gabrijela Ivanov</t>
  </si>
  <si>
    <t>Dječji vrtić Šlapica Oroslavje</t>
  </si>
  <si>
    <t>Dječji vrtić Mali Kaj Krapina</t>
  </si>
  <si>
    <t>ANA MAJSEC</t>
  </si>
  <si>
    <t>Hrvoje Kovačević</t>
  </si>
  <si>
    <t>ZVJEZDANA BALIJA</t>
  </si>
  <si>
    <t>VIKTOR POTOČKI</t>
  </si>
  <si>
    <t>adalbert turner</t>
  </si>
  <si>
    <t>SENKA SUSOVIĆ</t>
  </si>
  <si>
    <t>PETRA PAVLIĆ</t>
  </si>
  <si>
    <t>HELENA OSREČAK</t>
  </si>
  <si>
    <t>MARIJA MIHELJA,</t>
  </si>
  <si>
    <t>nikola  jug</t>
  </si>
  <si>
    <t>MARIJA BARUŠIĆ</t>
  </si>
  <si>
    <t>MATIJA MUTAK</t>
  </si>
  <si>
    <t>ALENA LETINA</t>
  </si>
  <si>
    <t>JANKO VARGA</t>
  </si>
  <si>
    <t>STJEPAN ĐUKIĆ</t>
  </si>
  <si>
    <t>DRAŽEN LEŽ</t>
  </si>
  <si>
    <t>ANTONIO MERKAŠ</t>
  </si>
  <si>
    <t>Heferer</t>
  </si>
  <si>
    <t xml:space="preserve">HANA BOSILJ, </t>
  </si>
  <si>
    <t>JOSIPA BRGLES</t>
  </si>
  <si>
    <t>MARTIN BAJZEK</t>
  </si>
  <si>
    <t>IVAN LULJAK</t>
  </si>
  <si>
    <t>ROBERT SVIBEN</t>
  </si>
  <si>
    <t>MARKO VRBANEC</t>
  </si>
  <si>
    <t>BRANKO JAGIĆ</t>
  </si>
  <si>
    <t>marija jagić</t>
  </si>
  <si>
    <t>SNJEŽANA ZAVRŠKI,</t>
  </si>
  <si>
    <t>nikolina fruk</t>
  </si>
  <si>
    <t>YVONNE MRZLJAK</t>
  </si>
  <si>
    <t>VESNA TOMORAD</t>
  </si>
  <si>
    <t>TORTA PRIJEVOZ</t>
  </si>
  <si>
    <t>Krapinsko-zagorska županija</t>
  </si>
  <si>
    <t>IVČEK</t>
  </si>
  <si>
    <t>Udruga dragovoljaca i veterana Domovinskog rata - Podružnica KZŽ, Krapina</t>
  </si>
  <si>
    <t>Gradimont d.o.o.</t>
  </si>
  <si>
    <t>Džoni Nreka</t>
  </si>
  <si>
    <t>Kotka d.d.</t>
  </si>
  <si>
    <t>Iznos s PDV-om</t>
  </si>
  <si>
    <t>Šifra</t>
  </si>
  <si>
    <t>Godina: 2016</t>
  </si>
  <si>
    <t>Stanje na dan: 15.03.2017.</t>
  </si>
  <si>
    <t>3627</t>
  </si>
  <si>
    <t>Ugovor o izravnoj dodjeli financijskih sredstava za financiranje djelatnosti Vatrogasne zajednice Krapinsko-zagorske županije u 2016.g.</t>
  </si>
  <si>
    <t>3628</t>
  </si>
  <si>
    <t>Sporazum o sufinanciranju troškova Uprave i poslovanja trgovačkog društva Krapinsko-zagorski Aerodrom d.o.o. za športsko turističku djelatnost u 2016. godinu</t>
  </si>
  <si>
    <t>3665</t>
  </si>
  <si>
    <t>Sporazum o doznačivanju novčanih sredstava trgovačkom društvu Krapinsko-zagorski Aerodrom d.o.o. za športsko turističku djelatnost u 2016. godini</t>
  </si>
  <si>
    <t>3724</t>
  </si>
  <si>
    <t>Ugovor o izravnoj dodjeli financijskih sredstava za financiranje djelatnosti Hrvatske gorske službe spašavanja stanica Krapina u 2016.g.</t>
  </si>
  <si>
    <t>3733</t>
  </si>
  <si>
    <t>Ugovor o korištenju i održavanju računalnih programa -LIBUSOFT CICOM d.o.o.</t>
  </si>
  <si>
    <t>3737</t>
  </si>
  <si>
    <t>Ugovor o sufinanciranju rada Zagorske razvojne agencije d.o.o. za promicanje regionalnog razvoja</t>
  </si>
  <si>
    <t>3738</t>
  </si>
  <si>
    <t>Ugovor o sufinanciranju rada Regionalne energetske agencije Sjeverozapadne Hrvatske</t>
  </si>
  <si>
    <t>3739</t>
  </si>
  <si>
    <t>Ugovor o sufinanciranju rada Turističke zajednice Krapinsko-zagorske županije  u 2016. godini</t>
  </si>
  <si>
    <t xml:space="preserve">  1g</t>
  </si>
  <si>
    <t>3740</t>
  </si>
  <si>
    <t>Ugovor o sufinanciranju promocije, unapređenja proizvoda i edukacije u 2016. godini</t>
  </si>
  <si>
    <t>3751</t>
  </si>
  <si>
    <t>Sporazum o sufinanciranju zajedničkih troškova i održavanju zgrade u Krapini, Magistratska 1</t>
  </si>
  <si>
    <t>3758</t>
  </si>
  <si>
    <t>Ugovor o izradi projektne dokumentacije za energetsku obnovu OŠ Pregrada-Kostelgrad-projekt d.o.o.</t>
  </si>
  <si>
    <t>8.4.2016</t>
  </si>
  <si>
    <t>3759</t>
  </si>
  <si>
    <t>Ugovor o izradi projektne dokumentacije za energetsku obnovu OŠ Hum na Sutli - Kostelgrad-projekt d.o.o.</t>
  </si>
  <si>
    <t>8.4.2015</t>
  </si>
  <si>
    <t>3760</t>
  </si>
  <si>
    <t>Ugovor o poslovnoj suradnji s Radio Stubica d.o.o.</t>
  </si>
  <si>
    <t>3761</t>
  </si>
  <si>
    <t>Ugovor s Pučkim otvorenim učilištem Krapina o povremenom korištenju prostora</t>
  </si>
  <si>
    <t>3762</t>
  </si>
  <si>
    <t>Ugovor o prijenosu osnivačkih prava - Omco Croatia d.o.o. Hum na Sutli</t>
  </si>
  <si>
    <t>22.2.2016</t>
  </si>
  <si>
    <t>3763</t>
  </si>
  <si>
    <t xml:space="preserve">Ugovor o poslovnoj suradnji - Zagorski list d.o.o. za nakladničku djelatnost </t>
  </si>
  <si>
    <t>3764</t>
  </si>
  <si>
    <t>Ugovor o pružanju usluge oblikovanja vizualnog identiteta Energetskog dvorca Bračak - dot 33 j.d.o.o.</t>
  </si>
  <si>
    <t>60 dana</t>
  </si>
  <si>
    <t>3803</t>
  </si>
  <si>
    <t>Ugovor  jednokratnoj financijskoj potpori udruzi - Udruga hrvatskih branitelja liječenih od posttraumatskog stresnog poremećaja Krapinsko-zagorske županije</t>
  </si>
  <si>
    <t>12.03.2016</t>
  </si>
  <si>
    <t>3804</t>
  </si>
  <si>
    <t>Ugovor o izravnoj dodjeli financijskih sredstava za financiranje djelatnosti Hrvatskog Crvenog križa, Društva Crvenog križa Krapinsko-zagorske županije u 2016. godini</t>
  </si>
  <si>
    <t>3805</t>
  </si>
  <si>
    <t xml:space="preserve">Sporazum o o suradnji u provođenju međunarodnog programa Eko-škole u Republici Hrvatskoj za 2016. godinu </t>
  </si>
  <si>
    <t>3808</t>
  </si>
  <si>
    <t>Ugovor o poslovnoj suradnji na projektu poslovni uzlet 2016. - Večernji list d.o.o.</t>
  </si>
  <si>
    <t>3809</t>
  </si>
  <si>
    <t>Ugovor o izravnoj dodjeli financijskih sredstava za financiranje djelatnosti Matice umirovljenika Krapinsko-zagorske županije u 2016. godini</t>
  </si>
  <si>
    <t>3810</t>
  </si>
  <si>
    <t>Ugovor o izravnoj dodjeli financijskih sredstava za podmirenje djela troškova zapošljavanja jednog djelatnika u Udruzi slijepih Krapinsko-zagorske županije za razdoblje 1. siječnja do 30. lipnja 2016. godine</t>
  </si>
  <si>
    <t>30.06.2016</t>
  </si>
  <si>
    <t>3813</t>
  </si>
  <si>
    <t>Ugovor o izravnoj dodjeli financijskih sredstava za financiranje djelatnosti vatrogasne zajednice KZŽ u 2016 godini - Vatrogasna zajednica KZŽ</t>
  </si>
  <si>
    <t>3814</t>
  </si>
  <si>
    <t>Ugovor o izravnoj dodjeli financijskih sredstava za financiranje djelatnosti Hrvatskog crvrnog kruža, Društva crvenog križa KZŽ u 2016. godini- Hrvatski crveni križ</t>
  </si>
  <si>
    <t>3816</t>
  </si>
  <si>
    <t>Ugovor o suradnji u realizaciji TV emisija i termina televizijskog emitiranja tijekom 2016. godine - Nezavisna televizija d.o.o.</t>
  </si>
  <si>
    <t>3817</t>
  </si>
  <si>
    <t>Ugovor br. S 01/16 o sufinanciranju sanacije klizišta na području Općine Gornja Stubica</t>
  </si>
  <si>
    <t>01.12.2016</t>
  </si>
  <si>
    <t>3818</t>
  </si>
  <si>
    <t>Ugovor o sufinanciranju sanacije klizišta na području Općine Gornja Stubica</t>
  </si>
  <si>
    <t>3820</t>
  </si>
  <si>
    <t>Ugovor o poslovnoj suradnji u 2016. godini-Krijas d.o.o.</t>
  </si>
  <si>
    <t>3821</t>
  </si>
  <si>
    <t>Ugovor o poslovnoj suradnji - Zagorjeinternational d.o.o.</t>
  </si>
  <si>
    <t>3822</t>
  </si>
  <si>
    <t>Ugovor o poslovnoj suradnji - Radio Zlatar d.o.o.</t>
  </si>
  <si>
    <t>3823</t>
  </si>
  <si>
    <t>Za 2016. godinu</t>
  </si>
  <si>
    <t>3826</t>
  </si>
  <si>
    <t>3829</t>
  </si>
  <si>
    <t>Ugovor o djelu</t>
  </si>
  <si>
    <t>3830</t>
  </si>
  <si>
    <t>Ugovor o zakupu prava lova u zajedničkom otvorenom lovištu - LU "Srndać" Hum na Sutli</t>
  </si>
  <si>
    <t>3831</t>
  </si>
  <si>
    <t>Ugovor o zakupu prava lova u zajedničkom otvorenom lovištu - LD "Šljuka" Desinić</t>
  </si>
  <si>
    <t>3832</t>
  </si>
  <si>
    <t>Ugovor o zakupu prava lova u zajedničkom otvorenom lovištu - LD "Srndać" Tuhelj</t>
  </si>
  <si>
    <t>3835</t>
  </si>
  <si>
    <t>Ugovor o zakupu prava lova u zajedničkom otvorenom lovištu - LD "Kuna" Klanjec</t>
  </si>
  <si>
    <t>3836</t>
  </si>
  <si>
    <t>Ugovor o zakupu prava lova u zajedničkom otvorenom lovištu - LU "Fazan" Kraljevec na Sutli</t>
  </si>
  <si>
    <t>3837</t>
  </si>
  <si>
    <t>Ugovor o zakupu prava lova u zajedničkom otvorenom lovištu - LD "Macelj" Đurmanec</t>
  </si>
  <si>
    <t>3838</t>
  </si>
  <si>
    <t>Ugovor o zakupu prava lova u zajedničkom otvorenom lovištu "Kuna" Gornje Jesenje</t>
  </si>
  <si>
    <t>3839</t>
  </si>
  <si>
    <t>Ugovor o zakupu prava lova u zajedničkom otvorenom lovištu - LD "Krapina" Krapina</t>
  </si>
  <si>
    <t>3840</t>
  </si>
  <si>
    <t>Ugovor o zakupu prava lova u zajedničkom otvorenom lovištu "Strahinjčica" Radoboj</t>
  </si>
  <si>
    <t>3841</t>
  </si>
  <si>
    <t>Ugovor o zakupu prava lova u zajedničkom otvorenom lovištu "Zajec" Škarićevo</t>
  </si>
  <si>
    <t>3842</t>
  </si>
  <si>
    <t>Ugovor o zakupu prava lova u zajedničkom otvorenom lovištu "Fazan" Krapinske Toplice</t>
  </si>
  <si>
    <t>3843</t>
  </si>
  <si>
    <t>Ugovor o zakupu prava lova u zajedničkom otvorenom lovištu "Zajec" Sveti Križ Začretje</t>
  </si>
  <si>
    <t>3844</t>
  </si>
  <si>
    <t>Ugovor o zakupu prava lova u zajedničkom otvorenom lovištu - Lovačko sruštvo "Trčka" Zabok</t>
  </si>
  <si>
    <t>3845</t>
  </si>
  <si>
    <t>Ugovor o zakupu prava lova u zajedničkom otvorenom lovištu - LU "Lisica" Bedekovčina</t>
  </si>
  <si>
    <t>3847</t>
  </si>
  <si>
    <t>Ugovor o zakupu prava lova u zajedničkom otvorenom lovištu - LD "Trčka" Mihovljan</t>
  </si>
  <si>
    <t>3849</t>
  </si>
  <si>
    <t>Ugovor o zakupu prava lova u zajedničkom otvorenim lovištu - LD "Oštrc" Lobor</t>
  </si>
  <si>
    <t>3851</t>
  </si>
  <si>
    <t>Ugovor o zakupu prava lova u zajedničkom otvorenom lovištu - LD "Fazan" Mače</t>
  </si>
  <si>
    <t>3852</t>
  </si>
  <si>
    <t>Ugovor o zakupu prava lova u zajedničkom otvorenom lovištu - LU "Zajček" Zlatar</t>
  </si>
  <si>
    <t>3854</t>
  </si>
  <si>
    <t>Ugovor o zakupu prava lova u zajedničkom otvorenom lovištu - LU "Šljuka" Zlatar Bistrica</t>
  </si>
  <si>
    <t>3856</t>
  </si>
  <si>
    <t>Ugovor o zakupu prava lova u zajedničkom otvorenom lovištu - LU "Jelen" Budinščina</t>
  </si>
  <si>
    <t>3857</t>
  </si>
  <si>
    <t>Ugovor o zakupu prava lova u zajedničkom otvorenom lovištu - LD "Srndać" Hraščina</t>
  </si>
  <si>
    <t>3858</t>
  </si>
  <si>
    <t>Ugovor o zakupu prava lova u zajedničkom otvorenom lovištu - LD "Fazan" Konjščina</t>
  </si>
  <si>
    <t>3860</t>
  </si>
  <si>
    <t>Ugovor o zakupu prava lova u zajedničkom otvorenom lovištu - LD "Kuna" Oroslavje</t>
  </si>
  <si>
    <t>3861</t>
  </si>
  <si>
    <t>Ugovor o zakupu prava lova u zajedničkom otvorenom lovištu - LD "Vepar" Donja Stubica</t>
  </si>
  <si>
    <t>3862</t>
  </si>
  <si>
    <t>Ugovor o zakupu prava lova u zajedničkom otvorenom lovištu - LD "Orao" Gornja Stubica</t>
  </si>
  <si>
    <t>3864</t>
  </si>
  <si>
    <t>Ugovoro nabavi bagatelne vrijednosti informatičke opreme i ugradnje za energetski centar Bračak - Računalni obrt "INIT"</t>
  </si>
  <si>
    <t>26.8.2016</t>
  </si>
  <si>
    <t>3865</t>
  </si>
  <si>
    <t>Ugovor o zakupu prava lova u zajedničkom otvorenom lovištu - LU "Srnjak" Zagorska Sela</t>
  </si>
  <si>
    <t>3866</t>
  </si>
  <si>
    <t>Ugovor o zakupu prava lova u zajedničkom otvorenom lovištu - Lovačko društvo "Kuna"</t>
  </si>
  <si>
    <t>3867</t>
  </si>
  <si>
    <t>IDodatak ugovoru o nabavi bagatelne vrijednosti informatičke opreme i ugradnje za energetski centar Bračak - Računalni obrt "Init"</t>
  </si>
  <si>
    <t>3869</t>
  </si>
  <si>
    <t>Ugovor o sufinanciranju rada Piškornica d.o.o. u 2016. godini - Piškornica d.o.o.</t>
  </si>
  <si>
    <t>3870</t>
  </si>
  <si>
    <t xml:space="preserve">Ugovor o izravnoj dodjeli financijskih sredstava za financiranje programa javnih potreba u tehničkoj kulturi KZŽ u 2016 godini- Zajednica tehničke kulture KZŽ </t>
  </si>
  <si>
    <t>3871</t>
  </si>
  <si>
    <t>Ugovor o korištenju sredstava iz proračuna KZŽ za realizaciju programa rada u 2016. godini - Gradska knjižnica Krapina</t>
  </si>
  <si>
    <t>3872</t>
  </si>
  <si>
    <t>Ugovor o izravnoj dodjeli financijskih sredstava za financiranje djelatnosti programa javnih potreba u kulturi KZŽ u 2016. godini- Zajednica amaterskih kulturno umjetnuičkih udruga KZŽ</t>
  </si>
  <si>
    <t>3873</t>
  </si>
  <si>
    <t>Ugovor o zastupanju</t>
  </si>
  <si>
    <t>do kraja postupka</t>
  </si>
  <si>
    <t>3874</t>
  </si>
  <si>
    <t>do završetka rada</t>
  </si>
  <si>
    <t>3875</t>
  </si>
  <si>
    <t>27.07.2016</t>
  </si>
  <si>
    <t>3876</t>
  </si>
  <si>
    <t>Ugovor za izradu izmjene i dopune glavnih projekata poslovno-tehnološkog inkubatora Krapinsko-zagorske županije</t>
  </si>
  <si>
    <t>30.04.2016</t>
  </si>
  <si>
    <t>3878</t>
  </si>
  <si>
    <t>Ugovor o sufinanciranju sanacije klizišta na području Općine Desinić</t>
  </si>
  <si>
    <t>3879</t>
  </si>
  <si>
    <t>Ugovor br. S 02/16 o sufinanciranju sanacije klizišta na području Općine Desinić</t>
  </si>
  <si>
    <t>3880</t>
  </si>
  <si>
    <t>Ugovor o javnoj nabavi poštanskih usluga - HP Hrvatska pošta d.d.</t>
  </si>
  <si>
    <t>3881</t>
  </si>
  <si>
    <t>Ugovor o izravnoj dodjeli financijskih sredstava za financiranje djelatnosti programa javnih potreba u sportu KZŽ u 2016 godini - Županijski školski sportski savez KZŽ</t>
  </si>
  <si>
    <t>20.12.2016</t>
  </si>
  <si>
    <t>3882</t>
  </si>
  <si>
    <t>IV. Dodatak Ugovoru o provedbi projekta "Primjena mjera energetske učinkovitosti na školama KZŽ" - ZARA d.o.o.</t>
  </si>
  <si>
    <t>3883</t>
  </si>
  <si>
    <t>Sporazum o suradnji u organizaciji 24. Zagorskog gospodarskog zbora 2016 u Krapini - KZŽ/Grad Krapina/Obrtnička komora KZŽ/Hrv.gospodarska komora/Radio Kaj</t>
  </si>
  <si>
    <t>31.1.2017</t>
  </si>
  <si>
    <t>3885</t>
  </si>
  <si>
    <t>Ugovor o pristupu pokretnoj javnoj komunikacijskoj mreži HT-a - Hrvatski telekom d.d.</t>
  </si>
  <si>
    <t>3886</t>
  </si>
  <si>
    <t>Ugovor o zakupu prava lova u zajedničkom otvorenom lovištu - LD "Lisica" V.Trgovišće</t>
  </si>
  <si>
    <t>3887</t>
  </si>
  <si>
    <t>Ugovor br. PViO 01/16 o sufinanciranju radova na proširenju vodovodne mreže u naselju Gornji Kraljevec</t>
  </si>
  <si>
    <t>3888</t>
  </si>
  <si>
    <t>Ugovor o sufinanciranju radova na proširenju vodovodne mreže u naselju Gornji Kraljevec-Općina Hraščina</t>
  </si>
  <si>
    <t>3889</t>
  </si>
  <si>
    <t>Ugovor o zakupu prava lova u zajedničkom otvorenom lovištu - LD "Fazan" Marija Bistrica</t>
  </si>
  <si>
    <t>3890</t>
  </si>
  <si>
    <t>31.5.2016</t>
  </si>
  <si>
    <t>3891</t>
  </si>
  <si>
    <t>Ugovor o poslovnoj suradnji - Croatia osiguranje d.d.</t>
  </si>
  <si>
    <t>21.5.2016</t>
  </si>
  <si>
    <t>3892</t>
  </si>
  <si>
    <t>Ugovor o financiranju programa centra za mlade KZŽ-Mreža udruga Zagor</t>
  </si>
  <si>
    <t>3893</t>
  </si>
  <si>
    <t>Ugovor br. EN 01/16 o financiranju nabave kamenog materijala za sanaciju nerazvrstanih makadamskih cesta na području Općine Radoboj</t>
  </si>
  <si>
    <t>3894</t>
  </si>
  <si>
    <t>Ugovor br. S 03/16 o sufinanciranju sanacije klizišta na području Općine Đurmanec</t>
  </si>
  <si>
    <t>3895</t>
  </si>
  <si>
    <t>Ugovor o sufinanciranju sanacije klizišta na području općine Đurmanec</t>
  </si>
  <si>
    <t>3896</t>
  </si>
  <si>
    <t>3897</t>
  </si>
  <si>
    <t>Ugovor br. EN 14/16 o financiranju nabave kamenog materijala za sanaciju nerazvrstanih makadamskih cesta na području Općine Gornja Stubica</t>
  </si>
  <si>
    <t>3898</t>
  </si>
  <si>
    <t>Ugovor br. EN 04/16 o financiranju nabave kamenog materijala za sanaciju nerazvrstanih makadamskih cesta na području Općine Veliko Trgovišće</t>
  </si>
  <si>
    <t>3899</t>
  </si>
  <si>
    <t>Ugovor br. EN 10/16 o financiranju nabave kamenog materijala za sanaciju nerazvrstanih makadamskih cesta na području Općine Lobor</t>
  </si>
  <si>
    <t>3900</t>
  </si>
  <si>
    <t>Ugovor br. EN 15/16 o financiranju nabave kamenog materijala za sanaciju nerazvrstanih makadamskih cesta na području Općine Kraljevec na Sutli</t>
  </si>
  <si>
    <t>3901</t>
  </si>
  <si>
    <t>Ugovor br. S 05/16 o sufinanciranju sanacije klizišta na području Grada Zlatara</t>
  </si>
  <si>
    <t>3902</t>
  </si>
  <si>
    <t>Ugovor br. EN 13/16 o financiranju nabave kamenog materijala za sanaciju nerazvrstanih makadamskih cesta na području Općine Petrovsko</t>
  </si>
  <si>
    <t>3903</t>
  </si>
  <si>
    <t>Ugovor br. EN 05/16 o financiranju nabave kamenog materijala za sanaciju nerazvrstanih makadamskih cesta na području Općine Zagorska Sela</t>
  </si>
  <si>
    <t>3904</t>
  </si>
  <si>
    <t>Ugovor br. NC 02/16 o sufinanciranju sanacije klizišta na području Općine Jesenje</t>
  </si>
  <si>
    <t>3905</t>
  </si>
  <si>
    <t>Ugovor br. EN 03/16 o financiranju nabave kamenog materijala za sanaciju nerazvrstanih makadamskih cesta na području Općine Hrašćina</t>
  </si>
  <si>
    <t>3906</t>
  </si>
  <si>
    <t>Ugovor br. EN 09/16 o financiranju nabave kamenog materijala za sanaciju nerazvrstanih makadamskih cesta na području Grada Pregrada</t>
  </si>
  <si>
    <t>3907</t>
  </si>
  <si>
    <t>Ugovor br. NC 03/16 o sufinanciranju sanacije klizišta na području Općine Kraljevec na Sutli</t>
  </si>
  <si>
    <t>3908</t>
  </si>
  <si>
    <t>Ugovor br. NC 07/16 o sufinaciranju sanacije klizišta na području Općine Radoboj</t>
  </si>
  <si>
    <t>3910</t>
  </si>
  <si>
    <t>Ugovor br. NC 06/16 o sufinanciranju sanacije klizišta na području Općine Lobor</t>
  </si>
  <si>
    <t>3911</t>
  </si>
  <si>
    <t>Ugovor br. NC 04/16 o sufinanciranju sanacije klizišta na području Općine Kumrovec</t>
  </si>
  <si>
    <t>3912</t>
  </si>
  <si>
    <t>Ugovor br. EN 02/16 o financiranju nabave kamenog materijala za sanaciju nerazvrstanih makadamskih cesta na području Općine Kumrovec</t>
  </si>
  <si>
    <t>3915</t>
  </si>
  <si>
    <t>Ugovor o poslovnoj suradnji- Večernji list d.o.o.</t>
  </si>
  <si>
    <t>3916</t>
  </si>
  <si>
    <t>3918</t>
  </si>
  <si>
    <t>Ugovor o sufinanciranju sanacije klizišta na području općine Kumrovec</t>
  </si>
  <si>
    <t>3919</t>
  </si>
  <si>
    <t>Ugovor o sufinanciranju sanacije klizišta na području općine Lobor</t>
  </si>
  <si>
    <t>3920</t>
  </si>
  <si>
    <t>Ugovor o financiranju nabave kamenog materijala za sanaciju nerazvrstanih makadamskih cesrta na području općine Hraščina</t>
  </si>
  <si>
    <t>3923</t>
  </si>
  <si>
    <t>Ugovor o financiranju nabave kamenog materijala za sanaciju nerazvrstanih makadamskih cesta na području grda Pregrade</t>
  </si>
  <si>
    <t>3925</t>
  </si>
  <si>
    <t>Ugovor o sufinanciranju sanacije klizišta na području općine Kraljevec na Sutli</t>
  </si>
  <si>
    <t>3926</t>
  </si>
  <si>
    <t>Ugovor o sufinanciranju sanacije klizišta na području općine Radoboj</t>
  </si>
  <si>
    <t>3927</t>
  </si>
  <si>
    <t>Ugovor o financiranju nabave kamenog materijala za sanaciju nerazvrstanih makadamskih cesta na području općine Zagorska Sela</t>
  </si>
  <si>
    <t>3928</t>
  </si>
  <si>
    <t>Ugovor o financiranju nabave kamenog materijala za sanaciju nerazvrstanih makadamskih cesta na području općine Petrovsko</t>
  </si>
  <si>
    <t>3929</t>
  </si>
  <si>
    <t>Ugovor o sufinanciranju sanacije klizišta na području općine Jesenje</t>
  </si>
  <si>
    <t>3930</t>
  </si>
  <si>
    <t>Ugovor o sufinanciranju sanacije klizišta na području grada Zlatara</t>
  </si>
  <si>
    <t>3931</t>
  </si>
  <si>
    <t>Ugovor o financiranju nabave kamenog materijala za sanaciju nerazvrstanih makadamskih cesta na području općine Gornja Stubica</t>
  </si>
  <si>
    <t>3932</t>
  </si>
  <si>
    <t>Ugovor o financiranju nabave kamenog materijala za sanaciju nerazvrstanih makadamskih cesta na području općine Veliko Trgovišće</t>
  </si>
  <si>
    <t>3933</t>
  </si>
  <si>
    <t>Ugovor o financiranju nabave kamenog materijala za sanciju nerazvrstanih makadamskih cesta na području općine Lobor</t>
  </si>
  <si>
    <t>3934</t>
  </si>
  <si>
    <t>3936</t>
  </si>
  <si>
    <t>Ugovor o poslovnoj suradnji- Pedaliranje j.d.o.o.</t>
  </si>
  <si>
    <t>3938</t>
  </si>
  <si>
    <t>Ugovor br MKA 01/16 o sufinanciranju uređenja komunalne infrastrukture na području Grada Krapine</t>
  </si>
  <si>
    <t>3939</t>
  </si>
  <si>
    <t>Ugovor o darovanju-DV Cvrkutić, Oroslavje</t>
  </si>
  <si>
    <t>01.12.206</t>
  </si>
  <si>
    <t>3940</t>
  </si>
  <si>
    <t>Ugovor o djelu - Denis Ranogajec</t>
  </si>
  <si>
    <t>1.8.2016</t>
  </si>
  <si>
    <t>3941</t>
  </si>
  <si>
    <t>Ugovor o visokom pokroviteljstvu i suradnji na "Interslastu" Internacionalnom kongresu slastičarstva, sladoledarstva i konditorstva Tuhelj 2016 - Robinson d.o.o.</t>
  </si>
  <si>
    <t>3942</t>
  </si>
  <si>
    <t>Ugovor o darovanju - Dječji vrtić "Cvrkutić" Oroslavje</t>
  </si>
  <si>
    <t>1.6.2016</t>
  </si>
  <si>
    <t>3943</t>
  </si>
  <si>
    <t>Ugovor o sufinanciranju uređenja komunalne infrastrukture na području grada Krapine</t>
  </si>
  <si>
    <t>3944</t>
  </si>
  <si>
    <t>Ugovor o zakupu poslovnog prostora u Roses Fashion Outlet Sveti Križ Začretje</t>
  </si>
  <si>
    <t>10. godina</t>
  </si>
  <si>
    <t>3945</t>
  </si>
  <si>
    <t>Ugovor o zakupu poslovnog prostora u Roses Fashion Outlet</t>
  </si>
  <si>
    <t>3946</t>
  </si>
  <si>
    <t>Ugovor br. NC 08/16 o sufinanciranju sanacije klizišta na području Općine Tuhelj</t>
  </si>
  <si>
    <t>3947</t>
  </si>
  <si>
    <t>Ugovor o darovanju-DV Konjščina</t>
  </si>
  <si>
    <t>3948</t>
  </si>
  <si>
    <t>Ugovor o darovanju-DV Sveti Križ Začretje</t>
  </si>
  <si>
    <t>3949</t>
  </si>
  <si>
    <t>Ugovor o darovanju-Dv Pušlek, Marija Bistrica</t>
  </si>
  <si>
    <t>3950</t>
  </si>
  <si>
    <t>Ugovor o darovanju-DV Kesten, Klanjec</t>
  </si>
  <si>
    <t>3951</t>
  </si>
  <si>
    <t>Ugovor o darovanju-DV Balončica, Hum na Sutli</t>
  </si>
  <si>
    <t>3952</t>
  </si>
  <si>
    <t>Ugovor o darovanju-DV Gustav Krklec, Krapina</t>
  </si>
  <si>
    <t>3953</t>
  </si>
  <si>
    <t>Ugovor o darovanju-DV Bedekovčina</t>
  </si>
  <si>
    <t>3954</t>
  </si>
  <si>
    <t>Ugovor o pružanju govorne usluge u nepokretnoj telekomunikacijskoj mreži (usluge fiksne telefonije) i usluge interneta - Hrvatski Telekom d.d.</t>
  </si>
  <si>
    <t>3955</t>
  </si>
  <si>
    <t>Ugovor o financiranju nabave kamenog materijala za sanaciju nerazvrstanih makadamskih cesta na području općine Tuhelj</t>
  </si>
  <si>
    <t>3956</t>
  </si>
  <si>
    <t>Ugovor o sufinanciranju sanacije klizišta na području općine Tuhelj</t>
  </si>
  <si>
    <t>3957</t>
  </si>
  <si>
    <t>Ugovor o darovanju - OŠ Sveti Križ Začretje-Dječji vrtić</t>
  </si>
  <si>
    <t>3958</t>
  </si>
  <si>
    <t>Ugovor o darovanju - Dječji vrtić "Pušlek" M.Bistrica</t>
  </si>
  <si>
    <t>3959</t>
  </si>
  <si>
    <t>3960</t>
  </si>
  <si>
    <t>Ugovor o darovanju -Dječji vrtič "Kesten" Klanjec</t>
  </si>
  <si>
    <t>3961</t>
  </si>
  <si>
    <t>3962</t>
  </si>
  <si>
    <t>3964</t>
  </si>
  <si>
    <t>3965</t>
  </si>
  <si>
    <t>Ugovor o autorskom djelu - Srša Antonina</t>
  </si>
  <si>
    <t>3966</t>
  </si>
  <si>
    <t>Ugovor o darovanju-DV Maslačak, Krapinske Toplice</t>
  </si>
  <si>
    <t>3967</t>
  </si>
  <si>
    <t>Ugovor o darovanju-DV Zlatni dani, Zlatar Bistrica</t>
  </si>
  <si>
    <t>3969</t>
  </si>
  <si>
    <t>Ugovor o darovanju - Dječji vrtić "Maslačak" K.Toplice</t>
  </si>
  <si>
    <t>3970</t>
  </si>
  <si>
    <t>Ugovor o darovanju - Dječji vrtić "Zlatni dani" Z.Bistrica</t>
  </si>
  <si>
    <t>3971</t>
  </si>
  <si>
    <t>Ugovor o obavljanju konzultanskih usluga - BDO Savjetovanje d.o.o.</t>
  </si>
  <si>
    <t>7 dana- nakon prikupljene dokumentacije</t>
  </si>
  <si>
    <t>3972</t>
  </si>
  <si>
    <t>Ugovor o darovanju-DV Sunčica, Krapina</t>
  </si>
  <si>
    <t>3973</t>
  </si>
  <si>
    <t>Ugovor o darovanju-DV Zvirek, Stubičke Toplice</t>
  </si>
  <si>
    <t>3974</t>
  </si>
  <si>
    <t>Ugovor o darovanju-DV Bubamara, Donja Stubica</t>
  </si>
  <si>
    <t>3975</t>
  </si>
  <si>
    <t>Ugovor o darovanju-DV Zipkica, Zabok</t>
  </si>
  <si>
    <t>3976</t>
  </si>
  <si>
    <t>Ugovor o darovanju-DV Budinščina</t>
  </si>
  <si>
    <t>3977</t>
  </si>
  <si>
    <t>Ugovoro o darovanju-DV Rožica, Veliko Trgovišće</t>
  </si>
  <si>
    <t>3978</t>
  </si>
  <si>
    <t>Ugovor br. S 04/16 o sufinanciranju sanacije klizišta na području Općine Bedekovčina</t>
  </si>
  <si>
    <t>3979</t>
  </si>
  <si>
    <t>Ugovor o sufinanciranju sanacije klizišta na području općine Bedekovčina</t>
  </si>
  <si>
    <t>3980</t>
  </si>
  <si>
    <t>3982</t>
  </si>
  <si>
    <t>3983</t>
  </si>
  <si>
    <t>3985</t>
  </si>
  <si>
    <t>Ugovor o darovanju - OŠ Budinščina</t>
  </si>
  <si>
    <t>3986</t>
  </si>
  <si>
    <t>3987</t>
  </si>
  <si>
    <t>3988</t>
  </si>
  <si>
    <t>Ugovor o darovanju-DV Jaglac, Kumrovec</t>
  </si>
  <si>
    <t>3989</t>
  </si>
  <si>
    <t>Ugovor o darovanju-DV Naša radost, Pregrada</t>
  </si>
  <si>
    <t>3990</t>
  </si>
  <si>
    <t>3991</t>
  </si>
  <si>
    <t>3994</t>
  </si>
  <si>
    <t>Ugovor o sufinanciranju manifestacije  "100% zagorsko" - Ministarstvo poljoprivrede</t>
  </si>
  <si>
    <t>3995</t>
  </si>
  <si>
    <t>Ugovor br. NC 09/16 o sufinanciranju sanacije klizišta na području Grada Klanjca</t>
  </si>
  <si>
    <t>3996</t>
  </si>
  <si>
    <t>Ugovor br. EN 16/16 o financiranju nabave kamenog materijala za sanaciju nerazvrstanih makadamskih cesta na području grada Klanjca</t>
  </si>
  <si>
    <t>3997</t>
  </si>
  <si>
    <t>Ugovor o darovanju-DV Šlapica, Oroslavje</t>
  </si>
  <si>
    <t>3998</t>
  </si>
  <si>
    <t>Ugovor o darovanju - Dječji vrtič "Šlapica" Oroslavje</t>
  </si>
  <si>
    <t>3999</t>
  </si>
  <si>
    <t>Ugovor o sufinanciranju sanacije klizišta na području grada Klanjca</t>
  </si>
  <si>
    <t>4000</t>
  </si>
  <si>
    <t>Ugovor o financiranju nabave kamenog materijala za sanaciju nerazvrstanih makadamskih cesta na području grada Klanjca</t>
  </si>
  <si>
    <t>4001</t>
  </si>
  <si>
    <t>Ugovor o izvođenju radova - Demont graditeljstvo j.d.o.o.</t>
  </si>
  <si>
    <t>31.7.2016</t>
  </si>
  <si>
    <t>4002</t>
  </si>
  <si>
    <t>Ugovor o isporuci računalnih programa - Libusoft cicom d.o.o.</t>
  </si>
  <si>
    <t>90 dana</t>
  </si>
  <si>
    <t>4003</t>
  </si>
  <si>
    <t>Ugovor o sufinanciranju realizacije Plana poslovanja trgovačkog društva Integrirani promet zagrebačkog područja d.o.o. za 2016. godinu</t>
  </si>
  <si>
    <t>4004</t>
  </si>
  <si>
    <t xml:space="preserve">Ugovor o sufinanciranju realizacije Plana poslovanja trgovačkog društva Integrirani promet zagrebačkog područja d.o.o. za 2016. godinu  </t>
  </si>
  <si>
    <t>4005</t>
  </si>
  <si>
    <t>Ugovor o financiranju programa usmjerenih očuvanju digniteta i promicanju istine u domovinskom ratu, psihološko i socijalno osnaživanje te podizanje kvalitete življenja hrvatskih branitelja na području KZŽ - Zajednica udruga i članova hrvatskih vojnih invalida domovinskog rata KZŽ</t>
  </si>
  <si>
    <t>4006</t>
  </si>
  <si>
    <t>Ugovor o financiranju projekata usmjerenih očuvanju digniteta i promicanju istine o domovinskom ratu, psihološko i socijalno osnaživanje te podizanje kvalitete življenja hrvatskih branitelja na području KZŽ- Udrugs hrv.branitelja liječenih od podstraumatskog stresnog poremećaja KZŽ</t>
  </si>
  <si>
    <t>2016 godinu</t>
  </si>
  <si>
    <t>4007</t>
  </si>
  <si>
    <t>Ugovor o financiranju programa usmjerenih očuvanju digniteta i promicanju istine o domovinskom ratu, psihološko i socojalno osnaživanje te podizanje kvalite življenja hrvatskih branitelja na području KZŽ - Udruga veterana specijalne policije dom.rata "Baruni""</t>
  </si>
  <si>
    <t xml:space="preserve"> 1 godinu</t>
  </si>
  <si>
    <t>4008</t>
  </si>
  <si>
    <t>Ugovor o financiranju projektata usmjerenih očuvanju digniteta i promicanju istine o domovinskom ratu, psihološko i socijalno osnaživanje te podizanje kvalitete življenja hrvatskih branitelja n području KZŽ - Udruga branitelja domovinskog rata "Sveti Juraj" Gorna Stubica</t>
  </si>
  <si>
    <t>4010</t>
  </si>
  <si>
    <t>Ugovor o financiranju projekata usmjerenih očuvanju digniteta i promicanju istine o domovinskom ratu, psihološko i socijalno osnaživanje te podizanje kvalitete življenja hrvatskih branitelja na području KZŽ - Udruga branitelja domovinskog rata Kumrovec-Zagorska Sela</t>
  </si>
  <si>
    <t xml:space="preserve"> 2016 godinu</t>
  </si>
  <si>
    <t>4012</t>
  </si>
  <si>
    <t>Ugovor o financiranju programa usmjerenih očuvanju digniteta i promicanju istine o domovinskom ratu, psihološko i socijalno osnaživanje te podizanje kvalitete življenja hrvatskih branitelja na području KZŽ - Županijska podružnica udruge hrvatskih dragovoljaca domovinskog rata KZŽ</t>
  </si>
  <si>
    <t>4013</t>
  </si>
  <si>
    <t>Ugovor o financiranju projekata usmjerenih očuvanju i promicanju istine o domovinskom ratu, psihološko i socijalno osnaživanje te podizanje kvalitete življenja hrvatskih branitelja na području KZŽ - Udruga ratnih veterana 1. Gardijske brigade "Tigrovi" KZŽ</t>
  </si>
  <si>
    <t>4015</t>
  </si>
  <si>
    <t>Ugovor o financiranju programa usmjerenih očuvanju digniteta i promicanju istine o domovinskom ratu, psihološko i socijalno osnaživanje te podizanje kvlitete življenja hrvatskih branitelja na području KZŽ - Udruga dragovoljaca i veterana Bedekovčina</t>
  </si>
  <si>
    <t>4016</t>
  </si>
  <si>
    <t>Ugovor o izvođenju radova</t>
  </si>
  <si>
    <t>2 g.</t>
  </si>
  <si>
    <t>4017</t>
  </si>
  <si>
    <t>Ugovor o nabavi edukativno-zabavnih eksponata</t>
  </si>
  <si>
    <t>4018</t>
  </si>
  <si>
    <t>Ugovor o sufinanciranju sanacije klizišta na području Grada Donja Stubica</t>
  </si>
  <si>
    <t>4019</t>
  </si>
  <si>
    <t>Ugovor o javnoj nabavi radova na izgradnji interne prometnice i sanacije sustava odvodnje oko dvorca Bračak - Poli-Mont d.o.o.</t>
  </si>
  <si>
    <t>4020</t>
  </si>
  <si>
    <t>Ugovor za obavljanje stručnog nadzora nad izvođenjem radovima na izgradnji interne prometnice i sanacije sustava odvodnje oko dvorca Bračak - Arhinatura d.o.o.</t>
  </si>
  <si>
    <t>4021</t>
  </si>
  <si>
    <t>Ugovor br. NC 01/16 o sufinanciranju sanacije klizišta na području Grada Donja Stubica</t>
  </si>
  <si>
    <t>4022</t>
  </si>
  <si>
    <t>Ugovor o nabavi edukativno-zabavnih eksponata - Veverec 91 d.o.o.</t>
  </si>
  <si>
    <t>4023</t>
  </si>
  <si>
    <t>I Dodatak Sporazumu o doznačavanju novčanih sredstava trgovačkom društvu Krapinsko-zagorski Aerodrom d.o.o. za športsko turističku djelatnost u 2016. godini</t>
  </si>
  <si>
    <t>4024</t>
  </si>
  <si>
    <t>I Dodatak ugovoru o izradi projekta Održivi turizam KZž-Master plan razvoj turizma 2016.-2025.- Operativni plan razvoja turizma KZŽ - Horwat i Horwath Consulting</t>
  </si>
  <si>
    <t>4025</t>
  </si>
  <si>
    <t>Ugovor o sufinanciranju sukladno uvjetima i kriterijima Programa razvoja javne turističke infrastrukture u 2015. godini - Ministarstvo turizma</t>
  </si>
  <si>
    <t>4026</t>
  </si>
  <si>
    <t>Ugovor br. PVIO 03/16 o sufinanciranju izvođenja radova na rekonstrukciji sustava vodoopskrbe na području Grada Zlatara</t>
  </si>
  <si>
    <t>4027</t>
  </si>
  <si>
    <t>Ugovor br. PVIO 01/16 o sufinanciranju izvođenja radova na izgradnji sustava vodoopskrbe na području Općine Veliko Trgovišće</t>
  </si>
  <si>
    <t>4028</t>
  </si>
  <si>
    <t>Ugovor o sufinanciranju izvođenja radova na izgradnji sustava vodoopskrbe na području općine Veliko Trgovišće</t>
  </si>
  <si>
    <t>4029</t>
  </si>
  <si>
    <t>Ugovor o sufinanciranju izvođenja radova na rekonstrukciji sustava vodoopskrbe na području Grada Zlatara</t>
  </si>
  <si>
    <t>4030</t>
  </si>
  <si>
    <t>Ugovor br. NC 05/16 o sufinanciranju sanacije klizišta na području Općine Mihovljan</t>
  </si>
  <si>
    <t>4031</t>
  </si>
  <si>
    <t>Ugovor br. NC 10/16 o sufinanciranju sanacije klizišta na području Općine Kumrovec</t>
  </si>
  <si>
    <t>4032</t>
  </si>
  <si>
    <t>Ugovor br. EN 18/16 o financiranju nabave kamenog materijala za sanaciju nerazvrstanih makadamskih cesta na području Općine Kumrovec</t>
  </si>
  <si>
    <t>4033</t>
  </si>
  <si>
    <t>Ugovor br. PVIO 04/16 o sufinanciranju izvođenja radova na rekonstrukciji sustava vodoopskrbe na području Općine Radoboj</t>
  </si>
  <si>
    <t>4034</t>
  </si>
  <si>
    <t>Ugovor o sufinanciranju izvođenja radova na rekonstrukciji sustava vodoopskrbe na području Općine Radoboj</t>
  </si>
  <si>
    <t>4035</t>
  </si>
  <si>
    <t>Ugovor o sufinanciranju sanacije klizišta na području Općine Mihovljan</t>
  </si>
  <si>
    <t>4036</t>
  </si>
  <si>
    <t>Ugovor o sufinanciranju sanacije klizišta na području Općine Kumrovec</t>
  </si>
  <si>
    <t>4037</t>
  </si>
  <si>
    <t>4038</t>
  </si>
  <si>
    <t>Ugovor br. PVIO 02/16 o sufinanciranju izvođenja radova na izgradnji sustava vodoopskrbe na području Općine Bedekovčina</t>
  </si>
  <si>
    <t>4039</t>
  </si>
  <si>
    <t>Ugovor o sufinanciranju izvođenja radova na izgradnjisustava vodoopskrbe na području Općine Bedekovčina</t>
  </si>
  <si>
    <t>4040</t>
  </si>
  <si>
    <t>Ugovor br. EN 06/16 o financiranju nabave kamenog materijala za sanaciju nerazvrstanih makadamskih cesta na području Općine Sveti Križ Začretje</t>
  </si>
  <si>
    <t>4041</t>
  </si>
  <si>
    <t>Ugovor o financiranju nabave kamenog materijala za sanaciju nerazvrstanih makadamskih cesta na području Općine Sveti Križ Začretje</t>
  </si>
  <si>
    <t xml:space="preserve"> 31.12.2016</t>
  </si>
  <si>
    <t>4042</t>
  </si>
  <si>
    <t>Ugovor o izradi projektne dokumentacije za rekonstrukciju postrojenja za grijanje u Specijalnoj bolnici za medicinsku rehabilitaciju Krapinske Toplice</t>
  </si>
  <si>
    <t>4043</t>
  </si>
  <si>
    <t>Ugovor o korištenju potpore poljoprivrednicima za poboljšanje održivosti proljoprivredne proizvodnje - Stolarija Kiseljak</t>
  </si>
  <si>
    <t>4044</t>
  </si>
  <si>
    <t>4045</t>
  </si>
  <si>
    <t>4046</t>
  </si>
  <si>
    <t>4047</t>
  </si>
  <si>
    <t>4048</t>
  </si>
  <si>
    <t>4049</t>
  </si>
  <si>
    <t>4050</t>
  </si>
  <si>
    <t>4052</t>
  </si>
  <si>
    <t>Ugovor o korištenju potpore za pokretanje poljoprivredne proizvodnje za mlade poljoprivrednike - "ZEA" i Tin Vlahek</t>
  </si>
  <si>
    <t>4053</t>
  </si>
  <si>
    <t>4054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</si>
  <si>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</si>
  <si>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</si>
  <si>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</si>
  <si>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</si>
  <si>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</si>
  <si>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</si>
  <si>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</si>
  <si>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</si>
  <si>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</si>
  <si>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</si>
  <si>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Ugovor br. EN 17/16 o financiranju nabave kamenog materijala za sanaciju nerazvrstanih makadamskih cesta na području Općine Zagorska Sela</t>
  </si>
  <si>
    <t>4066</t>
  </si>
  <si>
    <t>Ugovor o financiranju nabave kamenog materijala za sanaciju nerazvrstanih makadamskih cesta na području Općine Zagorska Sela</t>
  </si>
  <si>
    <t>4067</t>
  </si>
  <si>
    <t>Ugovor br. EN 19/16 o financiranju nabave kamenog materijala za sanaciju nerazvrstanih makadamskih cesta na području Općine Desinić</t>
  </si>
  <si>
    <t>4068</t>
  </si>
  <si>
    <t>Ugovor o financiranju nabave kamenog materijala za sanaciju nerazvrstanih cesta na području Općine Desinić</t>
  </si>
  <si>
    <t>4069</t>
  </si>
  <si>
    <t>Ugovor o izradi dokumentacije za energetsku obnovu Osnovne škole Đurmanec</t>
  </si>
  <si>
    <t>4070</t>
  </si>
  <si>
    <t>Ugovor o izradi glavnog projekta-izmjene i dopune u tijeku gradnje za rekonstrukciju dvorca Bračak - uređenje edukativno-prezentacijskog centra s uredom i ugostiteljskim prostorom</t>
  </si>
  <si>
    <t>4071</t>
  </si>
  <si>
    <t>4072</t>
  </si>
  <si>
    <t xml:space="preserve">Ugovor o izvođenju dodatnih radova na rekonstrukciji dvorca Bračak (Energetski centr Bračak) - uređenje edukativno-prezentacijskog centra s uredom i ugostiteljskim prostorom - Hedom d.o.o. </t>
  </si>
  <si>
    <t>7.10.2016</t>
  </si>
  <si>
    <t>4074</t>
  </si>
  <si>
    <t>Ugovor br. EN 20/16 o financiranju nabave kamenog materijala za sanaciju nerazvrstanih makadamskih cesta na području Grada Pregrade</t>
  </si>
  <si>
    <t>4075</t>
  </si>
  <si>
    <t>4076</t>
  </si>
  <si>
    <t>4077</t>
  </si>
  <si>
    <t>Ugovor o izradi Strateške studije utjecaja Master plana razvoja turizma KZŽ  za razdoblje 2016.-2025. na okoliš - Ires Ekologija d.o.o.</t>
  </si>
  <si>
    <t>15.11.2016</t>
  </si>
  <si>
    <t>4078</t>
  </si>
  <si>
    <t>Ugovor o izvođenju radova na rekosntrukciji krova sportske dvorane OŠ Đure Prejca Desinić</t>
  </si>
  <si>
    <t>1.10.2016</t>
  </si>
  <si>
    <t>4080</t>
  </si>
  <si>
    <t>Ugovor o korištenju službenog automobila</t>
  </si>
  <si>
    <t>4081</t>
  </si>
  <si>
    <t>5.10.2016</t>
  </si>
  <si>
    <t>4083</t>
  </si>
  <si>
    <t>Ugovor o financiranju nabave kamenog materijala za sanaciju nerazvrstanih cesta na području Grada Pregrade</t>
  </si>
  <si>
    <t>4084</t>
  </si>
  <si>
    <t>Ugovor o kupoprodaji rabljenog osobnog vozila - Berislavić d.o.o.</t>
  </si>
  <si>
    <t>30.8.2016</t>
  </si>
  <si>
    <t>4085</t>
  </si>
  <si>
    <t>Ugovor za obavljanje usluge stručnog nadzora pri izvođenju radova rekonstrukcije krova sportske dvorane OŠ Đure Prejca u Desiniću</t>
  </si>
  <si>
    <t>4086</t>
  </si>
  <si>
    <t>Ugovor o sufinanciranju Projekta rješavanja pristupačnosti objektima osoba s invaliditetom - Ministarstvo branitelja</t>
  </si>
  <si>
    <t>4087</t>
  </si>
  <si>
    <t>Ugovor o kupoprodaji motornog vozila - Udruga osoba s invaliditetom KZŽ</t>
  </si>
  <si>
    <t>4088</t>
  </si>
  <si>
    <t>Ugovor o korištenju službenog automobila - Turistička zajednica KZŽ</t>
  </si>
  <si>
    <t>31.12.00</t>
  </si>
  <si>
    <t>4089</t>
  </si>
  <si>
    <t>Ugovor o korištenju sredstava županije - Društvo"Naša djeca" Zabok</t>
  </si>
  <si>
    <t>10.12.2016</t>
  </si>
  <si>
    <t>4090</t>
  </si>
  <si>
    <t>Ugovor o korištenju sredstava županije - Esperantsko društvo "Trixini"</t>
  </si>
  <si>
    <t>4091</t>
  </si>
  <si>
    <t>Ugovor o korištenju sredstava županije - Udruga Tavan</t>
  </si>
  <si>
    <t>4092</t>
  </si>
  <si>
    <t>4093</t>
  </si>
  <si>
    <t>4094</t>
  </si>
  <si>
    <t>Ugovor o korištenju sredstava županije - Radio Hrvatsko Zagorje Krapina d.o.o.</t>
  </si>
  <si>
    <t>4096</t>
  </si>
  <si>
    <t>Ugovor o korištenju sredstava županije - Humska udruga mladih</t>
  </si>
  <si>
    <t>4097</t>
  </si>
  <si>
    <t>Ugovor o korištenju sredstava županije - Turistička zajednica grada Krapine</t>
  </si>
  <si>
    <t>4098</t>
  </si>
  <si>
    <t>Ugovor o korištenju sredstava županije - Župa navještenja BDM Klanjec</t>
  </si>
  <si>
    <t>4099</t>
  </si>
  <si>
    <t>Ugovor o korištenju sredstav županije - Gornjostubička udruga Lipin cviet</t>
  </si>
  <si>
    <t>4100</t>
  </si>
  <si>
    <t>Ugoovr o korištenju sredstava županije - Župni ured Sv. Nikole Krapina</t>
  </si>
  <si>
    <t>4101</t>
  </si>
  <si>
    <t>Ugovor o korištenju sredstava županije - Turistička zajednica D.Stubica i G.Stubica</t>
  </si>
  <si>
    <t>4102</t>
  </si>
  <si>
    <t>Ugovor o prijevozu učenika osnovnih škola nad kojima Krapinsko-zagorska županija ima osnivačka prava za nastavnu godinu 2016/2017. - Grupa 4 - Presečki grupa d.o.o.</t>
  </si>
  <si>
    <t>14.6.2017</t>
  </si>
  <si>
    <t>4103</t>
  </si>
  <si>
    <t>Ugovor o prijevozu učenika osnovnih škola nad kojima Krapinsko-zagorska županija ima osnivačka prava za nastavnu godinu 2016/2017. - Grupa 5 - Presečki grupa d.o.o.</t>
  </si>
  <si>
    <t>4104</t>
  </si>
  <si>
    <t>Ugovor o prijevozu učenika osnovnih škola nad kojima Krapinsko-zagorska župnija ima osnivačka prava za nastavnu godinu: 2016/2017 - Grupa 6-  Presečki grupa d.o.o.</t>
  </si>
  <si>
    <t>4105</t>
  </si>
  <si>
    <t>Ugovor o korištenju sredstava županije - Turistička zajednica područja Donja Stubica i Gornja Stubica</t>
  </si>
  <si>
    <t>4106</t>
  </si>
  <si>
    <t>Ugovor o korištenju sredstava županije - Muzeji Hrvatskog zagorja</t>
  </si>
  <si>
    <t>4107</t>
  </si>
  <si>
    <t>Ugovor o korištenju sredstava županije - Muzeji hrvatskog zagorja</t>
  </si>
  <si>
    <t>4108</t>
  </si>
  <si>
    <t>Ugovor o korištenju sredstava županije - Pučko otvoreno učilište Krapina</t>
  </si>
  <si>
    <t>4109</t>
  </si>
  <si>
    <t>Ugovor o korištenju sredstava županije - Turistička zajednica općine Krapinske Toplice</t>
  </si>
  <si>
    <t>4110</t>
  </si>
  <si>
    <t>Ugovor o korištenju sredstava županije - Aikido klub "Hohoemi"</t>
  </si>
  <si>
    <t>4111</t>
  </si>
  <si>
    <t>Ugovor o korištenju sredstava županije - Župni ured Krapinske Toplice</t>
  </si>
  <si>
    <t>4112</t>
  </si>
  <si>
    <t>4113</t>
  </si>
  <si>
    <t>Ugovor o korištenju sredstava županije - Krapina Centar d.o.o.</t>
  </si>
  <si>
    <t>4114</t>
  </si>
  <si>
    <t>Ugovor o korištenju sredstava županije - Radio Kaj d.o.o.</t>
  </si>
  <si>
    <t>4115</t>
  </si>
  <si>
    <t>Ugovor o korištenju sredstava županije - Općinska knjižnica i čitaonica Marija Bistrica</t>
  </si>
  <si>
    <t>4116</t>
  </si>
  <si>
    <t>Ugovor o korištenju sredstava županije - Župa uznesenja Sv. Križa</t>
  </si>
  <si>
    <t>4117</t>
  </si>
  <si>
    <t>Ugovor o korištenju sredstava županije - Glazbena škola Pregrada</t>
  </si>
  <si>
    <t>4118</t>
  </si>
  <si>
    <t>Ugovor o korištenju sredstava županije - Turistička zajednica grada Oroslavje</t>
  </si>
  <si>
    <t>4119</t>
  </si>
  <si>
    <t>Ugovor o posebnom linijskom prijevozu učenika osnovnih škola nad kojima KZŽ ima osnivačka prava - Presečki grupa d.o.o.</t>
  </si>
  <si>
    <t>4122</t>
  </si>
  <si>
    <t>Ugovor o korištenju sredstava županije - općinska knjižnjica i čitaonica Marija Bistrica</t>
  </si>
  <si>
    <t>4123</t>
  </si>
  <si>
    <t>Ugovor o korištenju sredstava županije - Udruga Stubička baština</t>
  </si>
  <si>
    <t>4124</t>
  </si>
  <si>
    <t>Ugovor o korištenju sredstava županije - Gornjostubička udruga "Lipin Cviet"</t>
  </si>
  <si>
    <t>4125</t>
  </si>
  <si>
    <t>Ugovor o korištenju sredstava županije - Kulturna udruga "Glumački festival u Krapini"</t>
  </si>
  <si>
    <t>4126</t>
  </si>
  <si>
    <t>Ugovor o korištenju sredstava županije - Župa Sv. Jelene Križarice Zabok</t>
  </si>
  <si>
    <t>4127</t>
  </si>
  <si>
    <t>Ugovor o korištenju sredstava županije - Udruga Grofovije konjski Konjščina</t>
  </si>
  <si>
    <t>4128</t>
  </si>
  <si>
    <t>Ugovor o korištenju sredstava županije - Otvoreno učilište Oroslavje</t>
  </si>
  <si>
    <t>4129</t>
  </si>
  <si>
    <t>Ugovor o korištenju sredstava županije - Udruga za kulturu, zabavu i sport</t>
  </si>
  <si>
    <t>4130</t>
  </si>
  <si>
    <t>Ugovor o korištenju sredstava županije - Turisrička zajednica općine Srubičke Toplice</t>
  </si>
  <si>
    <t>4133</t>
  </si>
  <si>
    <t>Ugovor o korištenju sredstava županije - Društvo za kajkavsko kulturno stvaralaštvo Krapina</t>
  </si>
  <si>
    <t>4134</t>
  </si>
  <si>
    <t>Ugovor br.6-ZZ-64/16 - Zaštita - Zagreb</t>
  </si>
  <si>
    <t>17.9.2016</t>
  </si>
  <si>
    <t>4136</t>
  </si>
  <si>
    <t>Ugovor br. EN 12/16 o financiranju nabave kamenog materijala za sanaciju nerazvrstanih makadamskih cesta na području Općine Krapinske Toplice</t>
  </si>
  <si>
    <t>4137</t>
  </si>
  <si>
    <t>Ugovor o financiranju nabave kamenog materijala za sanaciju nerazvrstanih makadamskih cesta na području Općine Krapinske Toplice</t>
  </si>
  <si>
    <t>4138</t>
  </si>
  <si>
    <t>Ugovor o korištenju sredstava županije - KUD "Ljudevit Gaj" Mače</t>
  </si>
  <si>
    <t>4139</t>
  </si>
  <si>
    <t>Ugovor o korištenju sredstava županije - Turistička zajednica Donja i Gornja Stubica</t>
  </si>
  <si>
    <t>4140</t>
  </si>
  <si>
    <t>Ugovor o sudjelovanju na sajamskod izložbi "100% Zagorsko" u Rijeci - BOBO trgovina</t>
  </si>
  <si>
    <t>27.8.2016</t>
  </si>
  <si>
    <t>4141</t>
  </si>
  <si>
    <t>Ugovor o sudjelovanju na sajamskoj izložbi "100% Zagorsko" u Rijeci - Domaća radinost Majdak</t>
  </si>
  <si>
    <t>4142</t>
  </si>
  <si>
    <t>Ugovor o sudjelovanju na sajamskoj izložbi "100% Zagorsko" u Rijeci - I.M.L. obrt</t>
  </si>
  <si>
    <t>4144</t>
  </si>
  <si>
    <t>Ugovor o sudjelovanju na sajamskoj izložbi "100% Zagorsko" u Rijeci - Kozarstvo Pavlin</t>
  </si>
  <si>
    <t>4146</t>
  </si>
  <si>
    <t>Ugovor o sudjelovanju na sajamskoj izložbi "100% Zagorsko" u Rijeci - Lončarstvo Androić</t>
  </si>
  <si>
    <t>4147</t>
  </si>
  <si>
    <t>Ugovor o sudjelovanju na sajamskoj izložbi "100% Zagorsko" u Rijeci - Medičarna "Šćuric"</t>
  </si>
  <si>
    <t>4148</t>
  </si>
  <si>
    <t>Ugovor o sudjelovanju na sajamskoj izložbi "100% Zagorsko" u Rijeci - MIni mljekara Veronika d.o.o.</t>
  </si>
  <si>
    <t>4152</t>
  </si>
  <si>
    <t>Ugovor o nabavi peleta</t>
  </si>
  <si>
    <t>4153</t>
  </si>
  <si>
    <t>Ugovor o korištenju sredstava županije - Općina Lobor</t>
  </si>
  <si>
    <t>4154</t>
  </si>
  <si>
    <t>Ugovor o nabavi paleta - VI-FRA j.d.o.o.</t>
  </si>
  <si>
    <t>1.5.2017</t>
  </si>
  <si>
    <t>4155</t>
  </si>
  <si>
    <t>Općina Stubičke Toplice-ugovor o sufinanciranju provedbe edukacije učenika drugih razreda osnovnih škola o sigurnosti u cestovnom prometu</t>
  </si>
  <si>
    <t>4156</t>
  </si>
  <si>
    <t>Općina Đurmanec-ugovor o sufinanciranju provedbe edukacije učenika drugih razreda osnovnih škola o sigurnosti u cestovnom prometu</t>
  </si>
  <si>
    <t>4157</t>
  </si>
  <si>
    <t>Općina Krapinske Toplice-ugovor o sufinanciranju provedbe edukacije učenika drugih razreda osnovnih škola o sigurnosti u cestovnom prometu</t>
  </si>
  <si>
    <t>4158</t>
  </si>
  <si>
    <t>Ugovor o sufinanciranju sanacije mosta na području Općine Marija Bistrica</t>
  </si>
  <si>
    <t>4159</t>
  </si>
  <si>
    <t>Ugovor o sufinanciranju provedbe Programa edukacije učenika drugih razreda osnovnih škola o sigurnosti u cestovnom prometu - Općina Krapinske Toplice</t>
  </si>
  <si>
    <t>26.9.2016</t>
  </si>
  <si>
    <t>4160</t>
  </si>
  <si>
    <t>Ugovor o sufinanciranju provedbe Programa edukacije učenika drugih razreda osnovnih škola o sigurnosti u cestovnom prometu - Općina Stubičke Toplice</t>
  </si>
  <si>
    <t>4161</t>
  </si>
  <si>
    <t>Ugovor o sufinanicranju Programa edukacije učenika drugih razreda osnovnih škola o sigurnosti u cestovnom prometu - Općina Đurmanec</t>
  </si>
  <si>
    <t>4162</t>
  </si>
  <si>
    <t>Općina Petrovsko-ugovor o sufinanciranju provedbe edukacije učenika drugih razreda osnovnih škola o sigurnosti u cestovnom prometu</t>
  </si>
  <si>
    <t>4163</t>
  </si>
  <si>
    <t>Grad Klanjec-ugovor o sufinanciranju provedbe edukacije učenika drugih razreda osnovnih škola o sigurnosti u cestovnom prometu</t>
  </si>
  <si>
    <t>4164</t>
  </si>
  <si>
    <t>Općina Mače-ugovor o sufinanciranju provedbe edukacije učenika drugih razreda osnovnih škola o sigurnosti u cestovnom prometu</t>
  </si>
  <si>
    <t>4165</t>
  </si>
  <si>
    <t>Ugovor o sufinanciranju provedbe Programa edukacije učenika drugih razreda osnovnih škola o sigurnosti u cestovnom prometu - Općina Petrovsko</t>
  </si>
  <si>
    <t>4166</t>
  </si>
  <si>
    <t>Ugovor o sufinanciranju provedbe Programa edukacije učenika drugih razreda osnovnih škola o sigurnosti u cestovnom prometu - Grad Klanjec</t>
  </si>
  <si>
    <t>4167</t>
  </si>
  <si>
    <t>Ugovor o sufinanciranju provedbe Programa edukacije učenika drugih razreda osnovnih škola o sigurnosti u cestovnom prometu - Općina Mače</t>
  </si>
  <si>
    <t>4168</t>
  </si>
  <si>
    <t>Ugovor o sudjelovanju na sajamskoj izložbi "100% Zagorsko" u Rijeci - Montex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</si>
  <si>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</si>
  <si>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</si>
  <si>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</si>
  <si>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</si>
  <si>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</si>
  <si>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</si>
  <si>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</si>
  <si>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</si>
  <si>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</si>
  <si>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</si>
  <si>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</si>
  <si>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</si>
  <si>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</si>
  <si>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</si>
  <si>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</si>
  <si>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</si>
  <si>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</si>
  <si>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</si>
  <si>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</si>
  <si>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</si>
  <si>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</si>
  <si>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Ugovor o prijevozu učenika osnovnih škola nad kojima Krapinsko-zagorska županija ima osnivačka prava za nastavnu godinu 2016./2017. Grupa 3 Presečki grupa d.o.o.</t>
  </si>
  <si>
    <t>4192</t>
  </si>
  <si>
    <t xml:space="preserve">Ugovor o korištenju sredstava županije - Udruga mladih Feniks </t>
  </si>
  <si>
    <t>4193</t>
  </si>
  <si>
    <t>4194</t>
  </si>
  <si>
    <t>4195</t>
  </si>
  <si>
    <t>4196</t>
  </si>
  <si>
    <t>4197</t>
  </si>
  <si>
    <t>4198</t>
  </si>
  <si>
    <t>4200</t>
  </si>
  <si>
    <t>Općina Bedekovčina-ugovor o sufinanciranju provedbe edukacije učenika drugih razreda osnovnih škola o sigurnosti u cestovnom prometu</t>
  </si>
  <si>
    <t>4201</t>
  </si>
  <si>
    <t>Ugovor o sufinanciranju provedbe Programa edukacije učenika drugih razreda osnovnih škola o sigurnosti u cestovnom prometu - Općina Bedekovčina</t>
  </si>
  <si>
    <t>4202</t>
  </si>
  <si>
    <t>Ugovor o korištenju sredstava županije - Općina Bedekovčina</t>
  </si>
  <si>
    <t>4204</t>
  </si>
  <si>
    <t>4205</t>
  </si>
  <si>
    <t>Ugovor o darovanju - Lipapromet d.o.o.</t>
  </si>
  <si>
    <t>18.7.2016</t>
  </si>
  <si>
    <t>4206</t>
  </si>
  <si>
    <t>Ugovor o zajedničkom financiranju projekta održive gradnje "Rekonstrukcija unutarnje rasvjete u osnovnim školama" davanjem sredstava pomoći - Fond za zaštitu okoliša</t>
  </si>
  <si>
    <t>4207</t>
  </si>
  <si>
    <t>Ugovor o izvođenju radova na uređenju Gastro centra zagorje - Zagorjegradnja d.o.o.</t>
  </si>
  <si>
    <t>15.8.2016</t>
  </si>
  <si>
    <t>4208</t>
  </si>
  <si>
    <t>Ugovor za obavljanje stručnog nadzora nad izvođenjem radova na uređenju Gastro centra zagorje - Bening d.o.o.</t>
  </si>
  <si>
    <t>13.8.2016</t>
  </si>
  <si>
    <t>4209</t>
  </si>
  <si>
    <t>Općina Gornja Stubica-ugovor o sufinanciranju provedbe edukacije učenika drugih razreda osnovnih škola o sigurnosti u cestovnom prometu</t>
  </si>
  <si>
    <t>4210</t>
  </si>
  <si>
    <t>Općina Tuhelj-ugovor o sufinanciranju provedbe edukacije učenika drugih razreda osnovnih škola o sigurnosti u cestovnom prometu</t>
  </si>
  <si>
    <t>4211</t>
  </si>
  <si>
    <t>Općina Zagorske Sela-ugovor o sufinanciranju provedbe edukacije učenika drugih razreda osnovnih škola o sigurnosti u cestovnom prometu</t>
  </si>
  <si>
    <t>4212</t>
  </si>
  <si>
    <t>Općina Kumrovec-ugovor o sufinanciranju provedbe edukacije učenika drugih razreda osnovnih škola o sigurnosti u cestovnom prometu</t>
  </si>
  <si>
    <t>4213</t>
  </si>
  <si>
    <t>Grad Pregrada-ugovor o sufinanciranju provedbe edukacije učenika drugih razreda osnovnih škola o sigurnosti u cestovnom prometu</t>
  </si>
  <si>
    <t>4214</t>
  </si>
  <si>
    <t>Općina Radoboj-ugovor o sufinanciranju provedbe edukacije učenika drugih razreda osnovnih škola o sigurnosti u cestovnom prometu</t>
  </si>
  <si>
    <t>4215</t>
  </si>
  <si>
    <t>Ugovor o korištenju sredstava županije -Pučko otvoreno učilište Krapina</t>
  </si>
  <si>
    <t>4216</t>
  </si>
  <si>
    <t>Ugovor o korištenju sredstav županije - Udruga "Hrvatska žena" S.Toplice</t>
  </si>
  <si>
    <t>4217</t>
  </si>
  <si>
    <t>Ugovor o korištenju sredstava županije - Družba vitezova zlatnog kaleža Donja Stubica</t>
  </si>
  <si>
    <t>4219</t>
  </si>
  <si>
    <t>Ugovor o sufinanciranju provedbe Programa edukacije učenika drugih razreda osnovnih škola o sigurnosti u cestovnom prometu - Općina Radoboj</t>
  </si>
  <si>
    <t>4220</t>
  </si>
  <si>
    <t>Ugovor o sufinanciranju provedbe Programa edukacije učenika drugih razreda osnovnih škola o sigurnosti u cestovnom prometu - Općina Tuhelj</t>
  </si>
  <si>
    <t>4222</t>
  </si>
  <si>
    <t>Ugovor o sufinnaciranju provedbe Programa edukacije učenika drugih razreda osnovnih škola o sigurnosti u cestovnom prometu - Općina Kumrovec</t>
  </si>
  <si>
    <t>4223</t>
  </si>
  <si>
    <t>Ugovor o sufinanciranju provedbe Programa edukacije učenika drugih razreda osnovnih škola o sigurnosti u cestovnom prometu - Općina Zagorska Sela</t>
  </si>
  <si>
    <t>4224</t>
  </si>
  <si>
    <t>Ugovor o sufinanciranju provedbe Programa edukacije učenika drugih razreda osnovnih škola o sigurnosti u cestovnom prometu - Općina Gornja Stubica</t>
  </si>
  <si>
    <t>4225</t>
  </si>
  <si>
    <t>4226</t>
  </si>
  <si>
    <t>Ugovor o sufinanciranju provedbe Programa edukacije učenika drugih razreda osnovnih škola o sigurnosti u cestovnom prometu - Grad Pregrada</t>
  </si>
  <si>
    <t>4228</t>
  </si>
  <si>
    <t>Ugovor br. EN 11/16 o financiranju nabave kamenog materijala za sanaciju nerazvrstanih makadamskih cesta na području Općine Budinščina</t>
  </si>
  <si>
    <t>4229</t>
  </si>
  <si>
    <t>4230</t>
  </si>
  <si>
    <t>Ugovor o financiranju nabave kamenog materijala za sanaciju nerazvrstanih makadamskih cesta na području Općine Bedekovčina</t>
  </si>
  <si>
    <t>4231</t>
  </si>
  <si>
    <t>Ugovor o prijevozu učenika osnovnih škola nad kojima Krapinsko-zagorska županija ima osnivačka prava za nastavnu godinu 2016./2017. - Grupa 1</t>
  </si>
  <si>
    <t>20.6.2017</t>
  </si>
  <si>
    <t>4232</t>
  </si>
  <si>
    <t>Ugovor o donaciji - Grad Vukovar</t>
  </si>
  <si>
    <t>24.9.2016</t>
  </si>
  <si>
    <t>4233</t>
  </si>
  <si>
    <t>Ugovor PVIO 05/16 o sufinanciranju radova na rekonstrukciji javne vodoopskrbne mreže</t>
  </si>
  <si>
    <t>4234</t>
  </si>
  <si>
    <t>Općina Marija Bistrica-ugovor o sufinanciranju provedbe edukacije učenika drugih razreda osnovnih škola o sigurnosti u cestovnom prometu</t>
  </si>
  <si>
    <t>4235</t>
  </si>
  <si>
    <t>Općina Sveti Križ Začretje-ugovor o sufinanciranju provedbe edukacije učenika drugih razreda osnovnih škola o sigurnosti u cestovnom prometu</t>
  </si>
  <si>
    <t>4236</t>
  </si>
  <si>
    <t>III- Dodatak Ugovoru o izvođenju radova</t>
  </si>
  <si>
    <t>3.mjeseca</t>
  </si>
  <si>
    <t>4237</t>
  </si>
  <si>
    <t>I. Dodatak Ugovoru o izvođenju radova</t>
  </si>
  <si>
    <t>1. mjesec</t>
  </si>
  <si>
    <t>4238</t>
  </si>
  <si>
    <t>Krapinsko-zagorska županija i Demont graditeljstvo j.d.o.o. za graditeljstvo i usluge - Ugovor o izvođenju radova</t>
  </si>
  <si>
    <t>1 mjesec</t>
  </si>
  <si>
    <t>4239</t>
  </si>
  <si>
    <t>Općina Kraljevec na Sutli-ugovor o sufinanciranju provedbe edukacije učenika drugih razreda osnovnih škola o sigurnosti u cestovnom prometu</t>
  </si>
  <si>
    <t>4240</t>
  </si>
  <si>
    <t>Ugovor o korištenju sredstava županije - Pučko otvoreno učilište Zlatar</t>
  </si>
  <si>
    <t>4241</t>
  </si>
  <si>
    <t>Ugovor o korištenju sredstava županije - Galerija izvorne umjetnosti Zlatar</t>
  </si>
  <si>
    <t>4242</t>
  </si>
  <si>
    <t>Ugovor o korištenju sredstava županije -Galerija izvorne umjetnosti Zlatar</t>
  </si>
  <si>
    <t>4243</t>
  </si>
  <si>
    <t>Ugovor o izvođenju radova na sanaciji javne zgrade Osnovne škole Side Košutić Radoboj, Područnoj školi Šemnica Gornja - Zagorjegradnja d.o.o.</t>
  </si>
  <si>
    <t>4244</t>
  </si>
  <si>
    <t>Ugovor o korištenju sredstava županije- Civilna udruga građana Pregrade</t>
  </si>
  <si>
    <t>4245</t>
  </si>
  <si>
    <t>Ugovor o korištenju sredstava županije - Grad Oroslavje</t>
  </si>
  <si>
    <t>4246</t>
  </si>
  <si>
    <t xml:space="preserve">Ugovor o sufinanciranju provedbe Programa edukacije učenika drugih razreda osnovnih škola o sigurnosti u cestovnom prometu - Općina Kraljevec na Sutli </t>
  </si>
  <si>
    <t>4247</t>
  </si>
  <si>
    <t>Ugovor o sufinanciranju provedbe Programa edukacije učenika drugih razreda osnovnih škola o sigurnosti u cestovnom prometu - Općina Sveti Križ Začretje</t>
  </si>
  <si>
    <t>4248</t>
  </si>
  <si>
    <t>Ugovor o sufinanciranju provedbe Programa edukacije učenika drugih razreda osnovnih škola o sigurnosti u cestovnom prometu - Općina Marija Bistrica</t>
  </si>
  <si>
    <t>4249</t>
  </si>
  <si>
    <t>Ugovor o sufinanciranju izvođenja radova na rekonstrukciji javne vodoopskrbne mreže na području Općine Stubičje Toplice</t>
  </si>
  <si>
    <t>4250</t>
  </si>
  <si>
    <t>Ugovor o izvođenju radova na priključenju dijela zgrade na sustav grijanja na pelete</t>
  </si>
  <si>
    <t>4251</t>
  </si>
  <si>
    <t>Ugovor o sufinanciranju sanacije klizišta na području Grada Pregrade</t>
  </si>
  <si>
    <t>4252</t>
  </si>
  <si>
    <t>Ugovor o sufinanciranju sanacije klizišta na području Općine Zagorska Sela</t>
  </si>
  <si>
    <t>4253</t>
  </si>
  <si>
    <t>Ugovor br. NC 12/16 o sufinanciranju sanacije klizišta na području Općine Zagorska Sela</t>
  </si>
  <si>
    <t>4254</t>
  </si>
  <si>
    <t>Ugovor br. NC 11/16 o sufinanciranju sanacije klizišta na području Grada Pregrada</t>
  </si>
  <si>
    <t>4255</t>
  </si>
  <si>
    <t>Ugovor o korištenju sredstava proračuna KZŽ u 2016 godini - Zavod za javno zdravstvo</t>
  </si>
  <si>
    <t>4256</t>
  </si>
  <si>
    <t>Ugovor o korištenju sredstava županije - Muzeji hrvatskog Zagorja</t>
  </si>
  <si>
    <t>4257</t>
  </si>
  <si>
    <t>Ugovor o korištenju sredstava županije - Udruga Regenarator</t>
  </si>
  <si>
    <t>4258</t>
  </si>
  <si>
    <t>Ugovor o nabavi bagatelne vrijednosti - Porsche Croatia d.o.o.</t>
  </si>
  <si>
    <t>1.11.2016</t>
  </si>
  <si>
    <t>4259</t>
  </si>
  <si>
    <t>Radio Kaj d.o.o.-Ugovor o poslovnoj suradnji u 2016. godini</t>
  </si>
  <si>
    <t>4260</t>
  </si>
  <si>
    <t>RADIO HRVATSKO ZAGORJE KRAPINA - ugovor o suradnji u 2016</t>
  </si>
  <si>
    <t>4262</t>
  </si>
  <si>
    <t>22.4.2016</t>
  </si>
  <si>
    <t>4263</t>
  </si>
  <si>
    <t>Ugovor o korištenju sredstava županije - KUD "Naša lipa" Tuhelj</t>
  </si>
  <si>
    <t>4264</t>
  </si>
  <si>
    <t>Ugovor o korištenju sredstava županije - Udruga "Modus Vivendi Stubaki"</t>
  </si>
  <si>
    <t>4265</t>
  </si>
  <si>
    <t>Ugovor za obavljanje usluge stručnog nadzora pri izvođenju radova na sanaciji javne zgrade OŠ Side Košutić Radoboj, Područnoj školi Šemnica Gornja- ""Bening" d.o.o.</t>
  </si>
  <si>
    <t>4266</t>
  </si>
  <si>
    <t>Ugovor o izvođenju radova na priključenju dijela zgrade na sustav grijanja na palete - EKOPLAN-SUSTAVI d.o.o.</t>
  </si>
  <si>
    <t>23.10.2016</t>
  </si>
  <si>
    <t>4267</t>
  </si>
  <si>
    <t>Ugovor o jednokratnoj financijskoj potpori udruzi - Ženski odbojkaški klub Toplice</t>
  </si>
  <si>
    <t>30.10.2016</t>
  </si>
  <si>
    <t>4268</t>
  </si>
  <si>
    <t>Ugovor o korištenju srdstava županije - Pučko otvoreno učilište dr Jurja Žerjavića Zlatar</t>
  </si>
  <si>
    <t>4269</t>
  </si>
  <si>
    <t>Ugovor o korištenju službenog automobila-REGEA</t>
  </si>
  <si>
    <t>neograničen</t>
  </si>
  <si>
    <t>4270</t>
  </si>
  <si>
    <t>Sporazum o izradi IV. izmjnena i dopuna prostornog plana uređenja općine Veliko Trgovišče</t>
  </si>
  <si>
    <t>4272</t>
  </si>
  <si>
    <t>4273</t>
  </si>
  <si>
    <t>4274</t>
  </si>
  <si>
    <t>Ugovor o jednokratnoj financijskoj potpori udruzi - Udruga invalida Donja Stubica</t>
  </si>
  <si>
    <t>10.11.2016</t>
  </si>
  <si>
    <t>4275</t>
  </si>
  <si>
    <t>Ugovor o korištenju sredstava županije- Narodna knjižnica Hum na Sutli</t>
  </si>
  <si>
    <t>4276</t>
  </si>
  <si>
    <t>Ugovor o korištenju sredstava županije - Pučko otvoreno učilište dr. J. Žerjavića Zlatar</t>
  </si>
  <si>
    <t>4277</t>
  </si>
  <si>
    <t>Ugovor o isplati potpore za provođenje Projekta "Promocija tradicijskih i umjetničkih obrta KZŽ"- Obrtnička komora KZŽ</t>
  </si>
  <si>
    <t>4279</t>
  </si>
  <si>
    <t>Ugovor o korištenju sredstava županije - Muzeji hrvatskog zagorja, Dvor Veliki Tabor</t>
  </si>
  <si>
    <t>4281</t>
  </si>
  <si>
    <t>Ugovor o korištenju sredstava županije - Gokul Zabok</t>
  </si>
  <si>
    <t>4285</t>
  </si>
  <si>
    <t>ŠPORTSKA ZAJEDNICA KZŽ-dodjela financijskih sredstava</t>
  </si>
  <si>
    <t>20.12.2016.</t>
  </si>
  <si>
    <t>4286</t>
  </si>
  <si>
    <t>01.08.2016</t>
  </si>
  <si>
    <t>4287</t>
  </si>
  <si>
    <t>24.02.2016</t>
  </si>
  <si>
    <t>4288</t>
  </si>
  <si>
    <t>4289</t>
  </si>
  <si>
    <t>4290</t>
  </si>
  <si>
    <t>4291</t>
  </si>
  <si>
    <t>4293</t>
  </si>
  <si>
    <t>4294</t>
  </si>
  <si>
    <t>4295</t>
  </si>
  <si>
    <t>19.02.2016</t>
  </si>
  <si>
    <t>4296</t>
  </si>
  <si>
    <t>4297</t>
  </si>
  <si>
    <t>4298</t>
  </si>
  <si>
    <t>4299</t>
  </si>
  <si>
    <t>4300</t>
  </si>
  <si>
    <t>4301</t>
  </si>
  <si>
    <t>4302</t>
  </si>
  <si>
    <t>4305</t>
  </si>
  <si>
    <t>21.03.2016</t>
  </si>
  <si>
    <t>4306</t>
  </si>
  <si>
    <t>4307</t>
  </si>
  <si>
    <t>4309</t>
  </si>
  <si>
    <t xml:space="preserve">KZŽ-UGOVOR O DODJELI FINANCIJSKIH SREDSTAVA </t>
  </si>
  <si>
    <t>4310</t>
  </si>
  <si>
    <t>01.07.2016</t>
  </si>
  <si>
    <t>4311</t>
  </si>
  <si>
    <t>4312</t>
  </si>
  <si>
    <t>BO-NI PROMET d.o.o.-ugovor o sufinanciranju troškova javnog prijevoza</t>
  </si>
  <si>
    <t>4313</t>
  </si>
  <si>
    <t>GORNJOSTUBIČKA UDRUGA LIPIN CVIET-ugovor o korištenju sredstava županije</t>
  </si>
  <si>
    <t>4314</t>
  </si>
  <si>
    <t>ŽUPNI URED SV. NIKOLE KRAPINA-ugovor o korištenju sredstava županije</t>
  </si>
  <si>
    <t>4315</t>
  </si>
  <si>
    <t>TURISTIČKA ZAJEDNICA PODRUČJA DONJA STUBICA I GORNJA STUBICA-ugovor o korištenju sredstava županije</t>
  </si>
  <si>
    <t>4316</t>
  </si>
  <si>
    <t>4317</t>
  </si>
  <si>
    <t>MUZEJI HRVATSKOG ZAGORJA-ugovor o korištenju sredstava županije</t>
  </si>
  <si>
    <t>4318</t>
  </si>
  <si>
    <t>MUZEJI HRVATSKOG ZAGORJA, MUZEJI SELJAČKIH BUNA-ugovor o korištenju sredstava županije</t>
  </si>
  <si>
    <t>4319</t>
  </si>
  <si>
    <t>PUČKO OTVORENO UČILIŠTE KRAPINA-ugovor o korištenju sredstava županije</t>
  </si>
  <si>
    <t>4320</t>
  </si>
  <si>
    <t xml:space="preserve">OTVORENO UČILIŠTE OROSLAVJE-ugovor o korištenju sredstava županije </t>
  </si>
  <si>
    <t>4321</t>
  </si>
  <si>
    <t>ŽUPA NAVJEŠTENJA BDM KLANJEC-ugovor o korištenju sredstava županije</t>
  </si>
  <si>
    <t>4322</t>
  </si>
  <si>
    <t>UDRUGA GROFOVIJE KONJSKI KONJŠČINA-ugovor o korištenju sredstava županije</t>
  </si>
  <si>
    <t>4323</t>
  </si>
  <si>
    <t xml:space="preserve">TURISTIČKA ZAJEDNICA GRADA KRAPINE-ugovor o korištenju sredstava županije </t>
  </si>
  <si>
    <t>4324</t>
  </si>
  <si>
    <t xml:space="preserve">DRUŠTVO PSIHOLOGA KZŽ-ugovor o usluzi psihologijskog testiranja </t>
  </si>
  <si>
    <t>15.07.2016</t>
  </si>
  <si>
    <t>4325</t>
  </si>
  <si>
    <t>KUD "MATIJA GUBEC" GORNJA STUBICA-ugovor o korištenju sredstava županije</t>
  </si>
  <si>
    <t>4326</t>
  </si>
  <si>
    <t>4328</t>
  </si>
  <si>
    <t>ŽUPA SV. JELENE KRIŽARICE ZABOK-ugovor o korištenju sredstava županije</t>
  </si>
  <si>
    <t>4329</t>
  </si>
  <si>
    <t>KULTURNA UDRUGA "GLUMAČKI FESTIVAL U KRAPINI"-ugovor o korištenju sredstava županije</t>
  </si>
  <si>
    <t>4330</t>
  </si>
  <si>
    <t>GORNJOSTUBIČKA UDRUGA "LIPIN CVIET"-ugovor o korištenju sredstava županije</t>
  </si>
  <si>
    <t>4331</t>
  </si>
  <si>
    <t>UDRUGA STUBIČKA BAŠTINA-ugovor o korištenju sredstava županije</t>
  </si>
  <si>
    <t>4332</t>
  </si>
  <si>
    <t>4333</t>
  </si>
  <si>
    <t>TURISTIČKA ZAJEDNICA GRADA OROSLAVLJA-ugovor o korištenju sredstava županije</t>
  </si>
  <si>
    <t>4334</t>
  </si>
  <si>
    <t>OPĆINSKA KNJIŽNICA I ČITAONICA MARIJA BISTRICA-ugovor o korištenju sredstava županije</t>
  </si>
  <si>
    <t>4335</t>
  </si>
  <si>
    <t>GLAZBENA ŠKOLA PREGRADA-ugovor o korištenju sredstava županije</t>
  </si>
  <si>
    <t>4336</t>
  </si>
  <si>
    <t>ŽUPA UZNESENJA SV. KRIŽA-ugovor o korištenju sredstava županije</t>
  </si>
  <si>
    <t>4337</t>
  </si>
  <si>
    <t>4338</t>
  </si>
  <si>
    <t>RADIO KAJ d.o.o.-ugovor o korištenju sredstava županije</t>
  </si>
  <si>
    <t>4339</t>
  </si>
  <si>
    <t>KRAPINA CENTAR-ugovor o korištenju sredstava županije</t>
  </si>
  <si>
    <t>4340</t>
  </si>
  <si>
    <t>ŽUPNI URED KRAPINSKE TOPLICE-ugovor o korištenju sredstava županije</t>
  </si>
  <si>
    <t>4341</t>
  </si>
  <si>
    <t>4342</t>
  </si>
  <si>
    <t>AIKIDO KLUB "HOHOEMI"-ugovor o korištenju sredstava županije</t>
  </si>
  <si>
    <t>4343</t>
  </si>
  <si>
    <t>TURISTIČKA ZAJEDNICA OPĆINE KRAPINSKE TOPLICE-ugovor o korištenju sredstava županije</t>
  </si>
  <si>
    <t>4344</t>
  </si>
  <si>
    <t>4345</t>
  </si>
  <si>
    <t>4346</t>
  </si>
  <si>
    <t xml:space="preserve">MUZEJI HRVATSKOG ZAGORJA-ugovor o korištenju sredstava županije </t>
  </si>
  <si>
    <t>4347</t>
  </si>
  <si>
    <t>4348</t>
  </si>
  <si>
    <t>4349</t>
  </si>
  <si>
    <t>ŽUPANIJSKI ŠKOLSKI SPORTSKI SAVEZ KZŽ-ugovor o izravnoj dodjeli financijski sredstava</t>
  </si>
  <si>
    <t>4350</t>
  </si>
  <si>
    <t>4351</t>
  </si>
  <si>
    <t>4352</t>
  </si>
  <si>
    <t>TURISTIČKA ZAJEDNICA GRADA KRAPINE-ugovor o korištenju sredstava županije</t>
  </si>
  <si>
    <t>4353</t>
  </si>
  <si>
    <t>HUMSKA UDRUGA MLADI-ugovor o korištenju sredstava županije</t>
  </si>
  <si>
    <t>4354</t>
  </si>
  <si>
    <t>RADIO HRVATSKO ZAGORJE KRAPINA d.o.o.-ugovor o korištenju sredstava županije</t>
  </si>
  <si>
    <t>4355</t>
  </si>
  <si>
    <t>UDRUGA TAVAN-ugovor o korištenju sredstava županije</t>
  </si>
  <si>
    <t>4356</t>
  </si>
  <si>
    <t>4357</t>
  </si>
  <si>
    <t>4358</t>
  </si>
  <si>
    <t>ESPERANTSKO DRUŠTVO "TRIXINI"-ugovor o korištenju sredstava županije</t>
  </si>
  <si>
    <t>4359</t>
  </si>
  <si>
    <t>DRUŠTVO "NAŠA DJECA" ZABOK-ugovor o korištenju sredstava županije</t>
  </si>
  <si>
    <t>4360</t>
  </si>
  <si>
    <t>DRUŠTVO ZA KAJKAVSKO KULTURNO STVARALAŠTVO KRAPINA-ugovor o korištenju sredstava županije</t>
  </si>
  <si>
    <t>4361</t>
  </si>
  <si>
    <t>PRESEČKI GRUPA d.o.o.-ugovor o posebnom linijskom prijevozu</t>
  </si>
  <si>
    <t>4362</t>
  </si>
  <si>
    <t>UDRUGA ZA KULTURU, ZABAVU I SPORT-ugovor o korištenju sredstava županije</t>
  </si>
  <si>
    <t>4363</t>
  </si>
  <si>
    <t>TURISTIČKA ZAJEDNICA OPĆINE STUBIČKE TOPLICE-ugovor o korištenju sredstava županije</t>
  </si>
  <si>
    <t>4364</t>
  </si>
  <si>
    <t>4365</t>
  </si>
  <si>
    <t>KUD "LJUDEVIT GAJ" MAČE-ugovor o korištenju sredstava županije</t>
  </si>
  <si>
    <t>4368</t>
  </si>
  <si>
    <t>OPĆINA LOBOR-ugovor o korištenju sredstava županije</t>
  </si>
  <si>
    <t>4369</t>
  </si>
  <si>
    <t>UDRUGA MLADIH FENIKS OROSLAVLJE-ugovor o korištenju sredstava županije</t>
  </si>
  <si>
    <t>4370</t>
  </si>
  <si>
    <t>OPĆINA BEDEKOVČINA-ugovor o korištenju sredstava županije</t>
  </si>
  <si>
    <t>4371</t>
  </si>
  <si>
    <t>4372</t>
  </si>
  <si>
    <t>GRAD OROSLAVLJE-ugovor o korištenju sredstava županije</t>
  </si>
  <si>
    <t>4373</t>
  </si>
  <si>
    <t>CIVILNA UDRUGA GRAĐANA PREGRADE-ugovor o korištenju sredstava županije</t>
  </si>
  <si>
    <t>4374</t>
  </si>
  <si>
    <t>GALERIJA IZVORNE UMJETNOSTI ZLATAR-ugovor o korištenju sredstava županije</t>
  </si>
  <si>
    <t>4375</t>
  </si>
  <si>
    <t>RKT ŽUPA SV. NIKOLE BISKUPA HRAŠĆINA-ugovor o korištenju sredstava županije</t>
  </si>
  <si>
    <t>4376</t>
  </si>
  <si>
    <t>4377</t>
  </si>
  <si>
    <t>PUČKO OTVORENO UČILIŠTE DR. JURJA ŽERJAVIĆA ZLATAR-ugovor o korištenju sredstava županije</t>
  </si>
  <si>
    <t>4378</t>
  </si>
  <si>
    <t>UDRUGA REGENERATOR-ugovor o korištenju sredstava županije</t>
  </si>
  <si>
    <t>4379</t>
  </si>
  <si>
    <t>UDRUGA "MODUS VIVENDI STUBAKI"-ugovor o korištenju sredstava županije</t>
  </si>
  <si>
    <t>4380</t>
  </si>
  <si>
    <t xml:space="preserve">ŠPORTSKA ZAJEDNICA KRAPINSKO ZAGORSKE ŽUPANIJE-ugovor o izravnoj dodjeli financijskih sredstava </t>
  </si>
  <si>
    <t>4381</t>
  </si>
  <si>
    <t>KUD MIHOVLJAN-ugovor o korištenju sredstava županije</t>
  </si>
  <si>
    <t>4382</t>
  </si>
  <si>
    <t>4383</t>
  </si>
  <si>
    <t>RADIO MARIJA BISTRICA d.o.o.-ugovor o korištenju sredstava županije</t>
  </si>
  <si>
    <t>4384</t>
  </si>
  <si>
    <t>4385</t>
  </si>
  <si>
    <t>GOKUL ZABOK-ugovor o korištenju sredstava županije</t>
  </si>
  <si>
    <t>4388</t>
  </si>
  <si>
    <t>4389</t>
  </si>
  <si>
    <t>4390</t>
  </si>
  <si>
    <t>KOSTELSKA PIŠTOLA-KEGLEVIĆEVA STRAŽA-ugovor o izravnoj dodjeli financijskih sredstava</t>
  </si>
  <si>
    <t>4391</t>
  </si>
  <si>
    <t>MUZEJI HRVATSKOG ZAGORJA-MUZEJI SELJAČKIH BUNA-ugovor o korištenju sredstava županije</t>
  </si>
  <si>
    <t>4392</t>
  </si>
  <si>
    <t>MUZEJI HRVATSKOG ZAGORJA-DVOR VELIKI TABOR-ugovor o korištenju sredstava županije</t>
  </si>
  <si>
    <t>4394</t>
  </si>
  <si>
    <t>FRANJEVAČKI SAMOSTAN KRAPINA-ugovor o korištenju sredstava županije</t>
  </si>
  <si>
    <t>4395</t>
  </si>
  <si>
    <t>GRAD ZLATAR-ugovor o korištenju sredstava županije</t>
  </si>
  <si>
    <t>4396</t>
  </si>
  <si>
    <t>Ugovor o korištenju sredstava županije - Grad Zlatar</t>
  </si>
  <si>
    <t>4397</t>
  </si>
  <si>
    <t>Zgovor o korištenju sredstava županije - Muzeji seljačkih buna G.Stubica</t>
  </si>
  <si>
    <t>4398</t>
  </si>
  <si>
    <t>Krapinsko-zagorska županija, Krapina, Magistratska 1 i Zaštita i kontrola d.o.o, Bedekovčina, Naselje Sovinjak 9a - Ugovor o nabavi usluge ispitivanja čimbenika radnog okoliša u radnim i pomoćnim prostorijama i ispitivanju protupanične rasvjete</t>
  </si>
  <si>
    <t>2. mjeseca</t>
  </si>
  <si>
    <t>4399</t>
  </si>
  <si>
    <t>Ugovor o korištenju sredstava županije - Dvor Veliki Tabor</t>
  </si>
  <si>
    <t>4400</t>
  </si>
  <si>
    <t>Ugovor o korištenju potpore za unos zeca običnog u lovišta na području KZŽ - Lovački savez KZŽ</t>
  </si>
  <si>
    <t>4401</t>
  </si>
  <si>
    <t>Krapinsko-zagorska županija, Krapina, Magistratska 1 i Elektra Zabok, Zabok, Matije Gupca 57 - Ugovor o korištenju mreže (kategorija poduzetništvo-niski napon Broj 4002-16-004559)</t>
  </si>
  <si>
    <t>4402</t>
  </si>
  <si>
    <t>Ugovor o izravnoj dodjeli financijskih sredstava za financiranje djelatnosti programa rada povijesne županijske postrojbe u 2016. godini - Kosteksa piptola-Keglević</t>
  </si>
  <si>
    <t>4403</t>
  </si>
  <si>
    <t>Ugovor o korištenju sredstava županije - Radio Marija Bisreica</t>
  </si>
  <si>
    <t>4404</t>
  </si>
  <si>
    <t xml:space="preserve">Ugovor o korištenju aredstava županije - Radio Marij Bistrica </t>
  </si>
  <si>
    <t>4405</t>
  </si>
  <si>
    <t>4407</t>
  </si>
  <si>
    <t>KAJKAVIANA-ugovor o korištenju sredstava županije</t>
  </si>
  <si>
    <t>4408</t>
  </si>
  <si>
    <t>Ugovor o korištenju sredstava - Kajkaviana</t>
  </si>
  <si>
    <t>4409</t>
  </si>
  <si>
    <t>Ugovor o korištenju mreže - HEP ELEKTRA ZABOK</t>
  </si>
  <si>
    <t>4411</t>
  </si>
  <si>
    <t>Autorski ugovor  o umjetničkom nastupu - Glazbeni sastav "TS Žice Krapinice"</t>
  </si>
  <si>
    <t>25.11.2016</t>
  </si>
  <si>
    <t>4412</t>
  </si>
  <si>
    <t>10.12.206</t>
  </si>
  <si>
    <t>4413</t>
  </si>
  <si>
    <t>Ugovor o korištenju sredstava županije - Udruga mladih Feniks Oroslavje</t>
  </si>
  <si>
    <t>4414</t>
  </si>
  <si>
    <t>Sporazum o dodjeli sredstava pomoći za unapređenje rada u sustavu ISPU zavodu za prostorno uređenje KZŽ za ulaganje u računalnu opremu i licence - Zavod za prostorno uređenje kzž/kzž/Hrvatski zavod za prostorni razvoj</t>
  </si>
  <si>
    <t>4415</t>
  </si>
  <si>
    <t>4416</t>
  </si>
  <si>
    <t>Ugovor o izdavanju i korištenju godišnje parkirne karte za parkiranje na području grada Krapine</t>
  </si>
  <si>
    <t>4417</t>
  </si>
  <si>
    <t>Ugovor br. NC 13/16 o sufinanciranju sanacije klizišta na području Općine Hrašćina</t>
  </si>
  <si>
    <t>4419</t>
  </si>
  <si>
    <t>4426</t>
  </si>
  <si>
    <t>4427</t>
  </si>
  <si>
    <t>4428</t>
  </si>
  <si>
    <t>4429</t>
  </si>
  <si>
    <t>KRAPINSKI NEANDERTALCI-ugovor o korištenju sredstava županije</t>
  </si>
  <si>
    <t>4430</t>
  </si>
  <si>
    <t>OGRANAK MATICE HRVATSKE U ZABOKU-ugovor o korištenju sredstava županije</t>
  </si>
  <si>
    <t>4431</t>
  </si>
  <si>
    <t>4432</t>
  </si>
  <si>
    <t>4433</t>
  </si>
  <si>
    <t>05.10.2016</t>
  </si>
  <si>
    <t>4434</t>
  </si>
  <si>
    <t>20.06.2016</t>
  </si>
  <si>
    <t>4435</t>
  </si>
  <si>
    <t>30.11.2016</t>
  </si>
  <si>
    <t>4436</t>
  </si>
  <si>
    <t>ŽUPA SV. LEOPOLDA MANDIĆA OREHOVICA-ugovor o korištenju sredstava županije</t>
  </si>
  <si>
    <t>4437</t>
  </si>
  <si>
    <t>RKT ŽUPNI URED BDM SNJEŽNA BELEC-ugovor o korištenju sredstava županije</t>
  </si>
  <si>
    <t>4438</t>
  </si>
  <si>
    <t>HRVATSKA UDRUGA "MUŽI ZAGORSKOG SRCA"-ugovor o korištenju sredstava županije</t>
  </si>
  <si>
    <t>4439</t>
  </si>
  <si>
    <t>4440</t>
  </si>
  <si>
    <t>4443</t>
  </si>
  <si>
    <t>Ugovor za obavljanje stručnog nadzora nad izvođenjem radova na realizaciji investicijskog projekta na Oš Kraljevec na Sutli - Bening d.o.o.</t>
  </si>
  <si>
    <t>izvršenje radova</t>
  </si>
  <si>
    <t>4446</t>
  </si>
  <si>
    <t>Sporazum o dodjeli sredstava pomoći za edukaciju zaposlenika Zavoda za za prostorno uređenje KZŽ za rad s GIS alatima - Hrv.zavod za prostorni plan</t>
  </si>
  <si>
    <t>15.12.2016</t>
  </si>
  <si>
    <t>4447</t>
  </si>
  <si>
    <t>Sporazum o poslovima ažuriranja podataka prostornog plana KZŽ i prostornih planova gradova i općina na području KZŽ u sklopu pripremnih radova izrade državnog plana prostornog razvoja -Minisarstvo graditeljstva</t>
  </si>
  <si>
    <t>4448</t>
  </si>
  <si>
    <t>Ugovor o izdavnju i korištenju parkirne karte zaparkiranje na podsručju grada Krapine -KR654FR, Krakom d.o.o.</t>
  </si>
  <si>
    <t>13.11.2017</t>
  </si>
  <si>
    <t>4449</t>
  </si>
  <si>
    <t>Ugovor o izdavanju i korištenju parkirne karte za parkiranje na području grada Krapine - KR228GU - Krakom d.o.o.</t>
  </si>
  <si>
    <t>4450</t>
  </si>
  <si>
    <t>Ugovor o izdavanju i korištenju godišnje parkirne karte za parkiranje na području grada Krapine - KR380GI - Krakom d.o.o.</t>
  </si>
  <si>
    <t>4451</t>
  </si>
  <si>
    <t>Ugovor o izdavanju i korištenju godišnje parkirne karte za parkiranje na području grada Krapine - KR791ER - Krakom d.o.o.</t>
  </si>
  <si>
    <t>4452</t>
  </si>
  <si>
    <t>9.11.2017</t>
  </si>
  <si>
    <t>4453</t>
  </si>
  <si>
    <t>Ugovor o nabavi bagatelne vrijednosti - Oikon d.o.o.</t>
  </si>
  <si>
    <t>16.1.2017</t>
  </si>
  <si>
    <t>4455</t>
  </si>
  <si>
    <t>Ugovor o korištenju sredstava županije - Udruga Delta Zabok</t>
  </si>
  <si>
    <t>4456</t>
  </si>
  <si>
    <t>Ugovor o korištenju potpore za nabavu zaštitnih sredstava - LD "Macelj"</t>
  </si>
  <si>
    <t>4457</t>
  </si>
  <si>
    <t>Ugovor br. EN 08/16 o financiranju nabave kamenog materijala za sanaciju nerazvrstanih makadamskih cesta na području Grada oroslavje</t>
  </si>
  <si>
    <t>4458</t>
  </si>
  <si>
    <t>Ugovor o koririštenju potpore za lovnu kinologiju-nabavku pasa - LD "Macelj"</t>
  </si>
  <si>
    <t>27.10.2019</t>
  </si>
  <si>
    <t>4459</t>
  </si>
  <si>
    <t>Ugovor o korištenju potpore za unos zeca običnog u lovištu II/2 "Macelj"- LD Macelj</t>
  </si>
  <si>
    <t>4460</t>
  </si>
  <si>
    <t>4461</t>
  </si>
  <si>
    <t>Ugovor o korištenju sredstava županije - Ogranak Matice hrvatske Zabok</t>
  </si>
  <si>
    <t>4463</t>
  </si>
  <si>
    <t>Ugovor o korištenju sredstava županije - "Krapinski neandertalci-Pleme špiljskog medvjeda</t>
  </si>
  <si>
    <t>4464</t>
  </si>
  <si>
    <t>Ugovor o korištenju sredstava županije - Hrvatski glazbeni festival Zabok</t>
  </si>
  <si>
    <t>4465</t>
  </si>
  <si>
    <t>4466</t>
  </si>
  <si>
    <t>Ugvor o korišrwnju sredstava županije - Turistička zajednica Pregrada</t>
  </si>
  <si>
    <t>4467</t>
  </si>
  <si>
    <t>Ugovor o korištenju sredstava županije - Hrvatska udruga "Muži zagorskog srca"</t>
  </si>
  <si>
    <t>4468</t>
  </si>
  <si>
    <t>4469</t>
  </si>
  <si>
    <t>Ugovor o korištenju sredstava županije - "Muži zagorskog srca"</t>
  </si>
  <si>
    <t>4470</t>
  </si>
  <si>
    <t>Ugovor o korištenju sredstava županije - Župa sv.Leopold Mandić Orehovica</t>
  </si>
  <si>
    <t>4471</t>
  </si>
  <si>
    <t>Ugovor o korištenju sredstava županije - RKT župni ured BDM Snježna Belec</t>
  </si>
  <si>
    <t>4472</t>
  </si>
  <si>
    <t>Ugovor o korištenju sredstava županije - Muzeji hrvatskog Zagorja, galerija Antuna Augustinčića</t>
  </si>
  <si>
    <t>4473</t>
  </si>
  <si>
    <t>Ugovor o korištenju sredstava županije - Muzeji hrvatskog Zagorja-Dvor Veliki Tabor</t>
  </si>
  <si>
    <t>4474</t>
  </si>
  <si>
    <t>Ugovor o sufinanciranju sanacije klizišta na području Općine Hraščina</t>
  </si>
  <si>
    <t>4475</t>
  </si>
  <si>
    <t xml:space="preserve">Ugovor o financiranju nabave kamenog materijala za sanciju nerazvrstanih makadamskih cesta na području Grada Oroslavja </t>
  </si>
  <si>
    <t>4476</t>
  </si>
  <si>
    <t>Ugovor o zakupu privremenog objekta - trgovačke kućice za prigodnu prodaju prilikom božićnih i novogodišnjih blagdana u 2016. godini - Promocija d.o.o.</t>
  </si>
  <si>
    <t>7.1.2017</t>
  </si>
  <si>
    <t>4477</t>
  </si>
  <si>
    <t>4479</t>
  </si>
  <si>
    <t>Ugovor o korištenju i održavanju računalnih SPI programa 25867-7/2014</t>
  </si>
  <si>
    <t>4480</t>
  </si>
  <si>
    <t>Ugovor o nabavi opreme za potrebe civilne zaštite</t>
  </si>
  <si>
    <t>4481</t>
  </si>
  <si>
    <t>Ugovor o korištenju i održavanju računalnih SPI programa - Libusoft cicom d.o.o.</t>
  </si>
  <si>
    <t>4482</t>
  </si>
  <si>
    <t>Ugovor o sufinanciranju - Ministarstvo regionalnog razvoja i fondova EU</t>
  </si>
  <si>
    <t>4483</t>
  </si>
  <si>
    <t>Ugovor o dodjeli sredstava fonda za sufinanciranje provedbe EU projekata na regionalnoj i lokalnoj razini - Ministarstvo regionalnog razvoja i fondova EU</t>
  </si>
  <si>
    <t>4484</t>
  </si>
  <si>
    <t>Ugovor o korištenju sredstava županije - Općina Konjščina</t>
  </si>
  <si>
    <t>4485</t>
  </si>
  <si>
    <t>Ugovor o korištenju sredstava županije - OŠ Brestovec Orehovički</t>
  </si>
  <si>
    <t>4486</t>
  </si>
  <si>
    <t>Ugovor o korištenju sredstava županije  - OŠ Stjepana Radića Brestovec Orehovički</t>
  </si>
  <si>
    <t>4487</t>
  </si>
  <si>
    <t>Ugovor o korištenju sredstava županije - Narodna knjižnica Hum na Sutli</t>
  </si>
  <si>
    <t>4488</t>
  </si>
  <si>
    <t>Ugovor o korištenju sredstava županije - Muzeji Hrvatskog Zagorja</t>
  </si>
  <si>
    <t>4491</t>
  </si>
  <si>
    <t>I. Dodatak Sporazumu o financiranju zajedničkih troškova i održavanju zgrade u Krapini, Magistratska 1</t>
  </si>
  <si>
    <t>4492</t>
  </si>
  <si>
    <t>TURISTIČKA ZAJEDNICA GRADA PREGRADE-ugovor o korištenju sredstava županije</t>
  </si>
  <si>
    <t>4493</t>
  </si>
  <si>
    <t>HRVATSKI GLAZBENI FESTIVAL ZABOK-ugovor o korištenju sredstava županije</t>
  </si>
  <si>
    <t>4494</t>
  </si>
  <si>
    <t>UDRUGA DELTA ZABOK-ugovor o korištenju sredstava županije</t>
  </si>
  <si>
    <t>4495</t>
  </si>
  <si>
    <t>4496</t>
  </si>
  <si>
    <t>4497</t>
  </si>
  <si>
    <t>MUZEJI HRV. ZAGORJA, MUZEJ KRAPINSKIH NEANDERTALACA-ugovor o korištenju sredstava županije</t>
  </si>
  <si>
    <t>4498</t>
  </si>
  <si>
    <t>KULTURNA MANIFESTACIJA "DANI K. Š. GJALSKOG" ZABOK-ugovor o korištenju sredstava županije</t>
  </si>
  <si>
    <t>4499</t>
  </si>
  <si>
    <t>GRADSKA KNJIŽNICA PREGRADA-ugovor o korištenju sredstava županije</t>
  </si>
  <si>
    <t>4500</t>
  </si>
  <si>
    <t xml:space="preserve">OŠ BELEC-ugovor o korištenju sredstava županije </t>
  </si>
  <si>
    <t>4501</t>
  </si>
  <si>
    <t>OPĆINSKA KNJIŽNICA KRAPINSKE TOPLICE-ugovor o korištenju sredstava županije</t>
  </si>
  <si>
    <t>4502</t>
  </si>
  <si>
    <t>TURISTIČKA ZAJEDNICA OPĆINE MARIJA BISTRICA-ugovor o korištenju sredstava županije</t>
  </si>
  <si>
    <t>4503</t>
  </si>
  <si>
    <t>4504</t>
  </si>
  <si>
    <t>LIKOVNO DRUŠTVO "ERNEST TOMAŠEVIĆ" KRAPINA-ugovor o korištenju sredstava županije</t>
  </si>
  <si>
    <t>4505</t>
  </si>
  <si>
    <t>4506</t>
  </si>
  <si>
    <t>ZAVOD ZA JAVNO ZDRASTVO KZŽ-ugovor o pružanju usluge sanitarnih pregleda pomoćnika u nastavi</t>
  </si>
  <si>
    <t>09.06.2017</t>
  </si>
  <si>
    <t>4507</t>
  </si>
  <si>
    <t>KRAPINSKO-ZAGORSKA ŽUPANIJA-ugovor o pružanju usluge osposobljavanja radnika iz područja zaštite na radu</t>
  </si>
  <si>
    <t>4508</t>
  </si>
  <si>
    <t>NARODNA KNJIŽNICA HUM NA SUTLI-ugovor o korištenju sredstava županije</t>
  </si>
  <si>
    <t>4509</t>
  </si>
  <si>
    <t>4510</t>
  </si>
  <si>
    <t>MUZEJI HRVATSKOG ZAGORJA-GALERIJA ANTUNA AUGUSTINČIĆA-ugovor o korištenju sredstava županije</t>
  </si>
  <si>
    <t>4511</t>
  </si>
  <si>
    <t xml:space="preserve">DRUŠTVO "NAŠA DJECA" SVETI KRIŽ ZAČRETJE-ugovor o korištenju sredstava županije </t>
  </si>
  <si>
    <t>4512</t>
  </si>
  <si>
    <t>UDRUGA "ANGELJEKI" BRESTOVEC OREHOVIČKI-ugovor o korištenju sredstava županije</t>
  </si>
  <si>
    <t>4513</t>
  </si>
  <si>
    <t>OPĆINA KONJŠČINA-ugovor o korištenju sredstava županije</t>
  </si>
  <si>
    <t>4514</t>
  </si>
  <si>
    <t>OŠ STJEPANA RADIĆA BRESTOVEC OREHOVIČKI-ugovor o korištenju sredstava županije</t>
  </si>
  <si>
    <t>4515</t>
  </si>
  <si>
    <t>4516</t>
  </si>
  <si>
    <t>4517</t>
  </si>
  <si>
    <t>29.11.2016</t>
  </si>
  <si>
    <t>4518</t>
  </si>
  <si>
    <t>4519</t>
  </si>
  <si>
    <t>GRADSKA KNJIŽNICA KRAPINA-ugovor o korištenju sredstava županije</t>
  </si>
  <si>
    <t>4522</t>
  </si>
  <si>
    <t>4523</t>
  </si>
  <si>
    <t>9.12.2016</t>
  </si>
  <si>
    <t>4524</t>
  </si>
  <si>
    <t>Ugovor o korištenju sredstava županije - Gradska knižnica Krapina</t>
  </si>
  <si>
    <t>4525</t>
  </si>
  <si>
    <t>Ugovor o korištenju sredstava županije - OŠ Zlatar Bistrica</t>
  </si>
  <si>
    <t>4526</t>
  </si>
  <si>
    <t>Ugovor o korištenju sredstava županije - Društvo "Naša djeca" sveti Križ Začretje</t>
  </si>
  <si>
    <t>4527</t>
  </si>
  <si>
    <t>Ugovor o korištenju sredstava županije - Udruga "Angeljeki" Brestovec Orehovički</t>
  </si>
  <si>
    <t>4528</t>
  </si>
  <si>
    <t>4529</t>
  </si>
  <si>
    <t>Ugovor o korištenju sredstava županije - Općinsk knjižnica Krapinske Toplice</t>
  </si>
  <si>
    <t>4530</t>
  </si>
  <si>
    <t>Ugovor o korištenju sredstava županije - Turistička zajednica općine Marija Bistrica</t>
  </si>
  <si>
    <t>4531</t>
  </si>
  <si>
    <t>Ugovor o korištenju sredstava županje - Muzeji hrvatskog Zagorja Dvor Veliki Tabor</t>
  </si>
  <si>
    <t>4532</t>
  </si>
  <si>
    <t xml:space="preserve">Ugovor o korištenju srdstava županije - Likovno društvo "Ernest Tomašević" Krpina </t>
  </si>
  <si>
    <t>4533</t>
  </si>
  <si>
    <t>4535</t>
  </si>
  <si>
    <t>Ugovor o korištenju sredstava županije - Kulturna manifestacija "Dani K.Š. Gjalskog" Zabok</t>
  </si>
  <si>
    <t>4537</t>
  </si>
  <si>
    <t>Ugovor o korištenju sredstava županije - Gradska knižnica Pregrada</t>
  </si>
  <si>
    <t>4538</t>
  </si>
  <si>
    <t>Ugovor o korištenju sredstava županije - OŠ Belec</t>
  </si>
  <si>
    <t>4539</t>
  </si>
  <si>
    <t>4540</t>
  </si>
  <si>
    <t>Ugovor o korištenju sredstava županije - OŠ Klanjec</t>
  </si>
  <si>
    <t>4541</t>
  </si>
  <si>
    <t>Ugovor o korištenju sredstava županije - Alfa d.d.</t>
  </si>
  <si>
    <t>4542</t>
  </si>
  <si>
    <t>Ugovor o korištenju sredstava županije - Udruga "Creativitas"</t>
  </si>
  <si>
    <t>4543</t>
  </si>
  <si>
    <t>Ugovor o korištenju sredstava županije - Udruga "Jazzush" Krapina</t>
  </si>
  <si>
    <t>4544</t>
  </si>
  <si>
    <t>Ugovor o financiranju programa/projekata poljoprivrednih udruga KZŽ - Savez pčelarskih udruga KZŽ</t>
  </si>
  <si>
    <t>28.11.2017</t>
  </si>
  <si>
    <t>4545</t>
  </si>
  <si>
    <t>Ugovor o financiranju programa/projekata poljoprivrednih udruga KZŽ -Udruga strojni prsten</t>
  </si>
  <si>
    <t>4546</t>
  </si>
  <si>
    <t>Ugovor o financiranju programa/projekata poljoprivrednih udruga KZŽ -Udruga vinogradara, podrumara i prijatelja dobrog vina Sveti Martin Jesenje</t>
  </si>
  <si>
    <t>4547</t>
  </si>
  <si>
    <t>Ugovor o financiranju programa/projekata poljoprivrednih udruga KZŽ - Udruga vinogradara i vinara "Brajda"</t>
  </si>
  <si>
    <t>4548</t>
  </si>
  <si>
    <t>Ugovor o financiranju programa/projekata poljoprivrednih udruga KZŽ - Udruga vinogradara i vinara "Radobojski Pajdaši" Radoboj</t>
  </si>
  <si>
    <t>4549</t>
  </si>
  <si>
    <t>Ugovor o financiranju programa/projekata poljoprivrednih udruga KZŽ - Udruga "Vino Zagorje" KZŽ</t>
  </si>
  <si>
    <t>4550</t>
  </si>
  <si>
    <t>Ugovor o financiranju programa/projekata poljoprivrednih udruga KZŽ - Udruženje seljaka Donja Stubica</t>
  </si>
  <si>
    <t>4551</t>
  </si>
  <si>
    <t>Ugovor o financiranju programa/projekata poljoprivrednih udruga KZŽ -Udruga vinogrdara Marija Bistrica</t>
  </si>
  <si>
    <t>4552</t>
  </si>
  <si>
    <t>Ugovor o financiranju programa/projekata poljoprivrednih udruga KZŽ -Udruga Pčelara Krapina</t>
  </si>
  <si>
    <t>4553</t>
  </si>
  <si>
    <t>Ugovor br. MKA 08/16 o sufinanciranju uređenja prometne i komunalne infrastrukture na području Općine Radoboj</t>
  </si>
  <si>
    <t>23.12.2016</t>
  </si>
  <si>
    <t>4554</t>
  </si>
  <si>
    <t>Ugovor br. MKA 04/16 o sufinanciranju uređenja prometne i komunalne infrastrukture na području Općine Mihovljan</t>
  </si>
  <si>
    <t>4555</t>
  </si>
  <si>
    <t>Ugovor br. MKA 10/16 o sufinanciranju uređenja prometne i komunalne infrastrukture na području Općine Budinščina</t>
  </si>
  <si>
    <t>4556</t>
  </si>
  <si>
    <t>Ugovor SIPP 01/16 o sufinanciranju asfaltiranja NC na području Općine Petrovsko</t>
  </si>
  <si>
    <t>4557</t>
  </si>
  <si>
    <t>Ugovor br. EN 21/16 o financiranju nabave kamenog materijala za sanaciju nerazvrstanih makadamskih cesta na području Općine Krapinske Toplice</t>
  </si>
  <si>
    <t>4558</t>
  </si>
  <si>
    <t>I. dodatak Ugovoru o izravnoj dodjeli financijskih sredstava za financiranje djelatnosti vatrogasne zajednice Krapinsko-zagorske županije u 2016.g.</t>
  </si>
  <si>
    <t>4559</t>
  </si>
  <si>
    <t>Ugovor o darovanju - centar za odgoj i obrazovanje Krapinske Toplice</t>
  </si>
  <si>
    <t>4560</t>
  </si>
  <si>
    <t>Ugovor o sufinancirnaju uređenja prometne i komunalne infrastrukture na području Općine Gornja Stubica</t>
  </si>
  <si>
    <t>4561</t>
  </si>
  <si>
    <t>Ugovor o darovanju Centar Krapinske Toplice</t>
  </si>
  <si>
    <t>4562</t>
  </si>
  <si>
    <t>Ugovor o financiranju nabave kamenog materijala za sanaciju nerazvrstanih makadamskuh cesta na području Općine Krapinske Toplice</t>
  </si>
  <si>
    <t>4563</t>
  </si>
  <si>
    <t>4564</t>
  </si>
  <si>
    <t>Ugovor o korištenju sredstava županije - Gradska knjižnica Krapina</t>
  </si>
  <si>
    <t>4565</t>
  </si>
  <si>
    <t>Ugovor o sufinanciranju sanacije klizišta na području Grada Klanjca</t>
  </si>
  <si>
    <t>4566</t>
  </si>
  <si>
    <t>Ugovor o sufinanciranju uređenja prometne i komunalne infrastrukture na području Općine Desinić</t>
  </si>
  <si>
    <t>4567</t>
  </si>
  <si>
    <t>Ugovor o sufinanciranju uređenja prometne i komunalne infrastrukture na području Općine Hum na Sutli</t>
  </si>
  <si>
    <t>4568</t>
  </si>
  <si>
    <t>Ugovor o sufinanciranju izrade projektno-tehničke dokumentacije za sanaciju klizišta na području općine Hum na Sutli</t>
  </si>
  <si>
    <t>4569</t>
  </si>
  <si>
    <t>Ugovor o korištenju sredstava - Centar za tradicijska glazbala</t>
  </si>
  <si>
    <t>4571</t>
  </si>
  <si>
    <t>Ugovor o korištenju sredstava županije - narodna knjižnica Hum na Sutli</t>
  </si>
  <si>
    <t>4572</t>
  </si>
  <si>
    <t>Ugovor o sufinanciranju asfaltiranja nerazvrstane ceste na području Općine Petrovsko</t>
  </si>
  <si>
    <t>4573</t>
  </si>
  <si>
    <t>Ugovor o sufinanciranju uređenja prometne i komunalne infrastrukture na području Općine Mihovljan</t>
  </si>
  <si>
    <t>4574</t>
  </si>
  <si>
    <t>Ugovor o sufinanciranju uređenja prometne i komunalne infrastrukture na području Općine Budinščina</t>
  </si>
  <si>
    <t>4576</t>
  </si>
  <si>
    <t>Ugovor br. NC 17/16 o sufinanciranju sanacije klizišta na području Općine Veliko Trgovišće</t>
  </si>
  <si>
    <t>4577</t>
  </si>
  <si>
    <t>Ugovor o sufinanciranju sancije klizišta na području Općine Veliko Trgovišče</t>
  </si>
  <si>
    <t>4578</t>
  </si>
  <si>
    <t>Ugovor o sufinanciranju uređenja prometne i komunalne infrastrukture na području Općine Radoboj</t>
  </si>
  <si>
    <t>4579</t>
  </si>
  <si>
    <t>Ugovor o korištenju novčanih sredstava za osiguranje lovišta II/115"Veliko Trgovišće"</t>
  </si>
  <si>
    <t>4580</t>
  </si>
  <si>
    <t>Ugovor o korištenju novčanih sredstava za osiguranje lovišta II/130"Marija Bistrica"</t>
  </si>
  <si>
    <t>4581</t>
  </si>
  <si>
    <t>Ugovor o korištenju novčanih sredstava za osiguranje lovišta II/118 "Bedekovčina"</t>
  </si>
  <si>
    <t>8.564,,38</t>
  </si>
  <si>
    <t>4582</t>
  </si>
  <si>
    <t>Ugovor o korištenju novčanih sredstava za unos fazana u lovišta na području KZŽ-Lovački savez KZŽ</t>
  </si>
  <si>
    <t>4583</t>
  </si>
  <si>
    <t>Ugovor br. MKA 03/16 o sufinanciranju uređenja prometne i komunalne infrastrukture na području Općine Hraščina</t>
  </si>
  <si>
    <t>4586</t>
  </si>
  <si>
    <t>Ugovor o sufinanciranju promocije, unapređenja proizvoda i edukacije u 2016. godini - Turistička zajednica Krapinsko-zagorske županije.</t>
  </si>
  <si>
    <t>4587</t>
  </si>
  <si>
    <t>Ugovor o sufinanciranju rada Turističke zajednice Krapinsko-zagorske županije u 2016. godini.</t>
  </si>
  <si>
    <t>4588</t>
  </si>
  <si>
    <t>I.Dodatak Ugovoru o sufinanciranju rada Turističke zajednice Krapinsko-zagorske županije u 2016. godini.</t>
  </si>
  <si>
    <t>4589</t>
  </si>
  <si>
    <t>4590</t>
  </si>
  <si>
    <t>Ugovor o sufinanciranju rada Zagorske razvojne agencije d.o.o. za promicanje regionalnog razvoja - Zagorska razvojna agencija d.o.o. za promicanje regionalnog razvoja.</t>
  </si>
  <si>
    <t>4595</t>
  </si>
  <si>
    <t>I.Dodatak Ugovoru o izradi projektne dokumentacije za energetsku obnovu Osnovne škole Viktora Kovačića, Hum na Sutli</t>
  </si>
  <si>
    <t>23.05.2016</t>
  </si>
  <si>
    <t>4596</t>
  </si>
  <si>
    <t>Ugovor o izradi projektne dokumentacije za energetsku obnovu OŠ Janka Leskovara, Pregrada</t>
  </si>
  <si>
    <t>08.04.206</t>
  </si>
  <si>
    <t>4597</t>
  </si>
  <si>
    <t>I.Dodatak Ugovoru o izradi projektne dokumentacije za energetsku obnovu OŠ Janka Leskovara, Pregrada</t>
  </si>
  <si>
    <t>4598</t>
  </si>
  <si>
    <t>Ugovor EN 07/16 o financiranju nabave kamenog materijala za sanaciju nerazvrstanih makadamskih cesta na području Općine Tuhelj</t>
  </si>
  <si>
    <t>4599</t>
  </si>
  <si>
    <t>Ugovor o nabavi bagatelne vrijednosti - Bauer d.o.o.</t>
  </si>
  <si>
    <t>21.1.2017</t>
  </si>
  <si>
    <t>4600</t>
  </si>
  <si>
    <t>Ugovor EN 24/16 o financiranju nabave kamenog materijala za sanaciju nerazvrstanih makadamskih cesta na području Općine Tuhelj</t>
  </si>
  <si>
    <t>30.12.2016</t>
  </si>
  <si>
    <t>4601</t>
  </si>
  <si>
    <t>Ugovor EN 25/16 o financiranju nabave kamenog materijala za sanaciju nerazvrstanih makadamskih cesta na području Općine Tuhelj</t>
  </si>
  <si>
    <t>4602</t>
  </si>
  <si>
    <t>Ugovor o sufinanciranju sanacije klizišta na području Općine Tuhelj</t>
  </si>
  <si>
    <t>4603</t>
  </si>
  <si>
    <t>Ugovor o financiranju nabave kamenog materijala za sanaciju nerazvrstanih makadamskih cesta na području Općine Tuhelj</t>
  </si>
  <si>
    <t>4604</t>
  </si>
  <si>
    <t>Ugovor o financiranju nabave kamenog materijala za sanaciju nerazvrstanih  makdamskih cesta na području Općine Tuhelj</t>
  </si>
  <si>
    <t>4605</t>
  </si>
  <si>
    <t>Ugovor EN 22/16 o financiranju nabave kamenog materijala za sanaciju nerazvrstanih makadamskih cesta na području Općine Sveti Križ Začretje</t>
  </si>
  <si>
    <t>4606</t>
  </si>
  <si>
    <t>Ugovor o sufinanciranju sanacije klizišta na podruju Općine Jesenje</t>
  </si>
  <si>
    <t>4607</t>
  </si>
  <si>
    <t>Ugovor br. MKA 06/16 o sufinanciranju uređenja prometne i komunalne infrastrukture na području Općine Novi Golubovec</t>
  </si>
  <si>
    <t>4608</t>
  </si>
  <si>
    <t>Ugovor o sufinanciranju sanacije klizišta na području Općine Radoboj</t>
  </si>
  <si>
    <t>4609</t>
  </si>
  <si>
    <t>Ugovor o sufinanciranju uređenja vodne građevine na području Općine Sveti Križ Začretje</t>
  </si>
  <si>
    <t>4611</t>
  </si>
  <si>
    <t>Ugovor o sufinanciranju uređenja prometne i komunalne infrastrukture na području Općine Novi Golubovec</t>
  </si>
  <si>
    <t>4612</t>
  </si>
  <si>
    <t>4613</t>
  </si>
  <si>
    <t>Ugovor o obavljanju usluge servisiranja Volkswagen i škoda službenih vozila za potrebe KZŽ u 2017 godini- Berislavić d.o.o.</t>
  </si>
  <si>
    <t>31.12.2017</t>
  </si>
  <si>
    <t>4614</t>
  </si>
  <si>
    <t>Ugovor o korištenju sredstava županije - Turistička zajednica područja Kumrovec, Desinić, Zagorska Sela</t>
  </si>
  <si>
    <t>4615</t>
  </si>
  <si>
    <t>4616</t>
  </si>
  <si>
    <t>Ugovor o sufinanciranju uređenja prometne i komunalne infrastrukture na području Općine Hraščina</t>
  </si>
  <si>
    <t>4617</t>
  </si>
  <si>
    <t>Ugovor o korištenju sredstava županije - udruga Sintoment</t>
  </si>
  <si>
    <t>4618</t>
  </si>
  <si>
    <t>I.Dodatak Ugovoru o sufinanciranju promocije, unapređenja proizvoda i edukacije u 2016.godini.</t>
  </si>
  <si>
    <t>2016 godina</t>
  </si>
  <si>
    <t>4619</t>
  </si>
  <si>
    <t>Ugovor o donaciji - Udruga Vino Zagorje KZŽ</t>
  </si>
  <si>
    <t>5.9.2016</t>
  </si>
  <si>
    <t>4621</t>
  </si>
  <si>
    <t>Ugovor o korištenju sredstava županije - Umjetnička radionica Heferer</t>
  </si>
  <si>
    <t>4622</t>
  </si>
  <si>
    <t>Ugovor o prijenosu ugovora o korištenju mreže Broj 4002-16-002215</t>
  </si>
  <si>
    <t>01.06.2016</t>
  </si>
  <si>
    <t>4623</t>
  </si>
  <si>
    <t>Ugovor br.29-I/2015 JTI o sufinanciranju sukladno uvjetima i kriterijima Programa razvoja javne turističke infrastrukture u 2015. godini</t>
  </si>
  <si>
    <t>4624</t>
  </si>
  <si>
    <t>Ugovor o darovanju DV-Tratinčica, Desinić</t>
  </si>
  <si>
    <t>4625</t>
  </si>
  <si>
    <t>ugovor o sufinanciranju promocije obrtnika Krapinsko-zagorske županije</t>
  </si>
  <si>
    <t>31.01.2017</t>
  </si>
  <si>
    <t>4626</t>
  </si>
  <si>
    <t>4627</t>
  </si>
  <si>
    <t>Ugovor o izradi projektne dokumentacije za izgradnju pješačkih površina uz dvorac Bračak - Arhinatura d.o.o.</t>
  </si>
  <si>
    <t>4629</t>
  </si>
  <si>
    <t>Aneks Ugovora o zakupu poslovnog prostora u Roses Fashion Outlet Sveti Križ Začretje</t>
  </si>
  <si>
    <t>03.06.2016</t>
  </si>
  <si>
    <t>4630</t>
  </si>
  <si>
    <t>Ugovor o nabavi bagatelne vrijednosti tonera i tinti za potrebe upravnih tijela KZŽ za 2017 godinu - TIM PAPIR j.d.o.o.</t>
  </si>
  <si>
    <t>4631</t>
  </si>
  <si>
    <t>Ugovor o nabavi bagatelne vrijednosti uredskog materijala za potrebe upravnih tijela KZŽ za 2017 godinu - TIM PAPIR j.d.o.o.</t>
  </si>
  <si>
    <t>4632</t>
  </si>
  <si>
    <t>13.12.2016</t>
  </si>
  <si>
    <t>4633</t>
  </si>
  <si>
    <t>14.5.2016</t>
  </si>
  <si>
    <t>4634</t>
  </si>
  <si>
    <t>4635</t>
  </si>
  <si>
    <t>4636</t>
  </si>
  <si>
    <t>4637</t>
  </si>
  <si>
    <t>4638</t>
  </si>
  <si>
    <t>Ugovor o pohrani opreme civilne zaštite</t>
  </si>
  <si>
    <t>4639</t>
  </si>
  <si>
    <t>4640</t>
  </si>
  <si>
    <t>4641</t>
  </si>
  <si>
    <t>4643</t>
  </si>
  <si>
    <t>4645</t>
  </si>
  <si>
    <t>Ugovor o pohrani opreme civilne zaštite-Društvo Crvenog križa KZŽ</t>
  </si>
  <si>
    <t>4647</t>
  </si>
  <si>
    <t>I. Dodatak Ugovoru o sufinanciranju promocije obrtnika KZŽ</t>
  </si>
  <si>
    <t>25.10.2016</t>
  </si>
  <si>
    <t>4648</t>
  </si>
  <si>
    <t>I. Dodatak Sporazumu o suradnji u organizaciji 24. Zagorskog gospodarskog zbora 2016. u Krapini - KZŽ, Grad Krapina, OKKZŽ, HGK Županijska komora Krapina i Radio KAJ d.o.o.</t>
  </si>
  <si>
    <t>18.10.2016</t>
  </si>
  <si>
    <t>4649</t>
  </si>
  <si>
    <t>Ugovor o poslovnoj suradnji - Večernji list d.o.o.</t>
  </si>
  <si>
    <t>4650</t>
  </si>
  <si>
    <t>4651</t>
  </si>
  <si>
    <t>4652</t>
  </si>
  <si>
    <t>Ugovor br. 01/II/2016 JTI o sufinanciranju sukladno uvjetima i kriterijima Programa razvoja javne turističke infrastrukture u 2016. godini</t>
  </si>
  <si>
    <t>4653</t>
  </si>
  <si>
    <t>4654</t>
  </si>
  <si>
    <t>4655</t>
  </si>
  <si>
    <t>4656</t>
  </si>
  <si>
    <t>4657</t>
  </si>
  <si>
    <t>4658</t>
  </si>
  <si>
    <t>500.00</t>
  </si>
  <si>
    <t>4659</t>
  </si>
  <si>
    <t>Ugovor br. NC 14/16 o sufinanciranju sanacije klizišta na području Općine Radoboj</t>
  </si>
  <si>
    <t>4660</t>
  </si>
  <si>
    <t>Ugovor br. NC 18/16 o sufinanciranju sanacije klizišta na području Općine Jesenje</t>
  </si>
  <si>
    <t>4661</t>
  </si>
  <si>
    <t>Ugovor br. PViO 06/16 o sufinanciranju uređenja vodne građevine na području Općine Sveti Križ Začretje</t>
  </si>
  <si>
    <t>4663</t>
  </si>
  <si>
    <t>Ugovor br. 16/16 o sufinanciranju sanacije klizišta na području Grada Klanjca</t>
  </si>
  <si>
    <t>4664</t>
  </si>
  <si>
    <t>Ugovor br. NC 15/16 o sufinanciranju izrade projektno-tehničke dokumentacije za sanaciju klizišta na području Općine Hum na Sutli</t>
  </si>
  <si>
    <t>4665</t>
  </si>
  <si>
    <t>Ugovor br. MKA 09/16 o sufinanciranju uređenja prometne i komunalne infrastrukture na području Općine Hum na Sutli</t>
  </si>
  <si>
    <t>4666</t>
  </si>
  <si>
    <t>Ugovor br. MKA 02/16 o sufinanciranju uređenja prometne i komunalne infrastrukture na području Općine Desinić</t>
  </si>
  <si>
    <t>4667</t>
  </si>
  <si>
    <t>Ugovor br. MKA 07/16 o sufinanciranju uređenja prometne i komunalne infrastrukture na području Općine Kumrovec</t>
  </si>
  <si>
    <t>4668</t>
  </si>
  <si>
    <t>Ugovor br. EN 23/16 o financiranju nabave kamenog materijala za sanaciju nerazvrstanih makadamskih cesta na području Općine Kumrovec</t>
  </si>
  <si>
    <t>4669</t>
  </si>
  <si>
    <t>Ugovor br. MKA 1/16 o sufinanciranju uređenja prometne i komunalne infrastrukture na području Grada Krapine</t>
  </si>
  <si>
    <t>4670</t>
  </si>
  <si>
    <t>Ugovor o nabavi računala i računalne opreme</t>
  </si>
  <si>
    <t>4671</t>
  </si>
  <si>
    <t>Ugovor o nabavi računala i računalne opreme - Mario Commerce d.o.o.</t>
  </si>
  <si>
    <t>27.12.2016</t>
  </si>
  <si>
    <t>4672</t>
  </si>
  <si>
    <t>Ugovor o poslovnoj suradnji - Radio Zlatar</t>
  </si>
  <si>
    <t>4673</t>
  </si>
  <si>
    <t>Ugovor o autorskom djelu - Zvjezdana Jembrih</t>
  </si>
  <si>
    <t>30.4.2017</t>
  </si>
  <si>
    <t>4674</t>
  </si>
  <si>
    <t>4675</t>
  </si>
  <si>
    <t>Ugovor o sufinanciranju uređenja prometne i komunalne infrastrukture na području Općine Kumrovec</t>
  </si>
  <si>
    <t>4676</t>
  </si>
  <si>
    <t>Ugovor o sufinanciranju uređenja prometne i komunalne infrastrukture na područjz Grada Krapine</t>
  </si>
  <si>
    <t>4677</t>
  </si>
  <si>
    <t>Ugovor o korištenju sredstava županije - Udruga "Djedovina"</t>
  </si>
  <si>
    <t>4678</t>
  </si>
  <si>
    <t>Ugovor o korištenju sredstava županije - Općina Radoboj</t>
  </si>
  <si>
    <t>4679</t>
  </si>
  <si>
    <t>Ugovor o korištenju sredstava županije - Zvjezdana Jembrih</t>
  </si>
  <si>
    <t>4680</t>
  </si>
  <si>
    <t>4681</t>
  </si>
  <si>
    <t>Ugovor o nabavi bagatelne vrijednosti usluge čišćenja poslovnog prostora KZŽ za 2017 godinu - EKO-BLIC d.o.o.</t>
  </si>
  <si>
    <t>4682</t>
  </si>
  <si>
    <t>4683</t>
  </si>
  <si>
    <t>Ugovor o korištenju sredstava županije - Ogranak matice hrvatske u Zaboku</t>
  </si>
  <si>
    <t>4684</t>
  </si>
  <si>
    <t>Ugovor o korištenju sredstava županije - Zagorski kraluš</t>
  </si>
  <si>
    <t>4685</t>
  </si>
  <si>
    <t>Ugovor o korištenju sredstava županije - grad Oroslavje</t>
  </si>
  <si>
    <t>4686</t>
  </si>
  <si>
    <t>Ugovor o korištenju sredstava županije - Društvo Naša djeca Krapina</t>
  </si>
  <si>
    <t>4687</t>
  </si>
  <si>
    <t>Ugovor o korištenju sredstava - Društvo Naša djeca Krapina</t>
  </si>
  <si>
    <t>4688</t>
  </si>
  <si>
    <t>OŠ Klanjec "Monografija 175 godina školstva u Klanjcu"</t>
  </si>
  <si>
    <t>4690</t>
  </si>
  <si>
    <t>Alfa , Nova Ves 23a, Zagreb; knjiga Nene Lončar "Usvojili smo baku i djeda"</t>
  </si>
  <si>
    <t>4691</t>
  </si>
  <si>
    <t>CREATIVIS Pustodol Začretski 41c,Sv.K.Začretje; "Inspired by...."</t>
  </si>
  <si>
    <t>4692</t>
  </si>
  <si>
    <t>JAZZUSH Radobojska cesta 10, Krapina; Krapina grad glazbe 2016"</t>
  </si>
  <si>
    <t>4693</t>
  </si>
  <si>
    <t>30.06.2017.</t>
  </si>
  <si>
    <t>4694</t>
  </si>
  <si>
    <t>30.06.2017</t>
  </si>
  <si>
    <t>4695</t>
  </si>
  <si>
    <t>4696</t>
  </si>
  <si>
    <t>CENTAR ZA TRADICIJSKA GLAZBALA,Miroslava Milića 2, Zagreb "10. Međunarodni gajdaški festival u Mihovljanu"</t>
  </si>
  <si>
    <t>4697</t>
  </si>
  <si>
    <t>NARODNA KNJIŽNICA HUM NA SUTLI  "HUMFEJST"</t>
  </si>
  <si>
    <t>4698</t>
  </si>
  <si>
    <t>GRADSKA KNJIŽNICA KRAPINA  "Čitamo bez granica"</t>
  </si>
  <si>
    <t>4699</t>
  </si>
  <si>
    <t>HEFERER, Kačičeva 5, Zagreb "Obnova povijesnog pozitiva u kapeli Sv. Marije Magdalene u Košničkom Humu"</t>
  </si>
  <si>
    <t>4700</t>
  </si>
  <si>
    <t>SINTOMENT  Zagrebačka 1, Marija Bistrica  "II međugeneracijsko fotografiranje"</t>
  </si>
  <si>
    <t>4701</t>
  </si>
  <si>
    <t>UDRUGA MLADIH FENIKS OROSLAVJE  "Orkas-list mladih u Oroslavju"</t>
  </si>
  <si>
    <t>4702</t>
  </si>
  <si>
    <t>TURISTIČKA ZAJEDNICA PODRUČJA KUMROVEC, DESINIĆ, ZAGORSKA SELA - " Jazzfest Kum"</t>
  </si>
  <si>
    <t>4703</t>
  </si>
  <si>
    <t>Općina Radoboj - "dani otvorenih vrata Muzeja Radboa"</t>
  </si>
  <si>
    <t>4704</t>
  </si>
  <si>
    <t>4705</t>
  </si>
  <si>
    <t>4706</t>
  </si>
  <si>
    <t>DRUŠTVO ZA KAJKAVSKO KULTURNO STVARALAŠTVO KRAPINA-" Zbornik recitala kajkavske poezije Krapina 2016"</t>
  </si>
  <si>
    <t>4707</t>
  </si>
  <si>
    <t>GALERIJA IZVORNE UMJETNOSTI ZLATAR - "Zlatarska božićnica"</t>
  </si>
  <si>
    <t>4708</t>
  </si>
  <si>
    <t>OGRANAK MATICE HRVATSKE U ZABOKU - "Senje o Gjalskom, Nevenke Miškulin"</t>
  </si>
  <si>
    <t>4709</t>
  </si>
  <si>
    <t>ZAGORSKI KRALUŠ, Mokrice 150c, Oroslavje; "Zagorske legende-Legenda o zmaju iz Klanječkog jezera"</t>
  </si>
  <si>
    <t>4710</t>
  </si>
  <si>
    <t>GRAD OROSLAVJE - "Obnova ulaznog portala parka Oroslavje Donje"</t>
  </si>
  <si>
    <t>4711</t>
  </si>
  <si>
    <t>DRUŠTVO NAŠA DJECA KRAPINA  "Dječji mjuzikl Strašna zabava"</t>
  </si>
  <si>
    <t>4712</t>
  </si>
  <si>
    <t>DRUŠTVO NAŠA DJECA KRAPINA  "Dječji dan u Tjednu kajkavske kulture"</t>
  </si>
  <si>
    <t>4713</t>
  </si>
  <si>
    <t>DJEDOVINA, M.J.Zagorke 3, Sv.K. Začretje; "Svetokriške priče iz davnina"</t>
  </si>
  <si>
    <t>4714</t>
  </si>
  <si>
    <t>MUZEJI HRVATSKOG ZAGORJA-MUTEJ KRAPINSKIH NEANDERTALACA -"Katalog stalnog postava Muzeja krapinskih neandertalaca"</t>
  </si>
  <si>
    <t>4715</t>
  </si>
  <si>
    <t>GRADSKA KNJIŽNICA KLANJEC- "Dani Antuna Mihanovića"</t>
  </si>
  <si>
    <t>4716</t>
  </si>
  <si>
    <t>HRVATSKOZAGORSKO KNJIŽEVNO DRUŠTVO, Klanjec- "Hrvatskozagorski književni zbornik 2016"</t>
  </si>
  <si>
    <t>4717</t>
  </si>
  <si>
    <t>31.03.2017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</si>
  <si>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</si>
  <si>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</si>
  <si>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</si>
  <si>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</si>
  <si>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</si>
  <si>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</si>
  <si>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</si>
  <si>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</si>
  <si>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</si>
  <si>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</si>
  <si>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4730</t>
  </si>
  <si>
    <t>4731</t>
  </si>
  <si>
    <t>4732</t>
  </si>
  <si>
    <t>Ugovor o izradi promotivnog filma "GOSPODARSTVO KRAPINSKO-ZAGORSKE ŽUPANIJE"</t>
  </si>
  <si>
    <t>30 dana</t>
  </si>
  <si>
    <t>4734</t>
  </si>
  <si>
    <t>Ugovor o financiranju programa Centra za mlade Krapinsko-zagorske županije</t>
  </si>
  <si>
    <t>18.05.2019</t>
  </si>
  <si>
    <t>4735</t>
  </si>
  <si>
    <t>Ugovor o financiranju projekta u području prevencija zdravlja, skrbi o mladima i ranjivim skupinama na području KZŽ - Udruga Sveta Ana za pomoć djeci s teškoćama u razvoju i osobama s invaliditetom KZŽ</t>
  </si>
  <si>
    <t>31.05.2017</t>
  </si>
  <si>
    <t>4736</t>
  </si>
  <si>
    <t>Ugovor o financiranju programa u području prevencija zdravlja, skrbi o mladima i ranjivim skupinama na području KZŽ - Multimedijalni centar STUB - KLUB</t>
  </si>
  <si>
    <t>30.04.2017</t>
  </si>
  <si>
    <t>4737</t>
  </si>
  <si>
    <t>Ugovor o financiranju projekata u području prevencija zdravlja, skrbi o mladima i ranjivim skupinama na području KZŽ - Županijska podružnica udruge hrvatskih dragovoljaca Domovinskog rata KZŽ</t>
  </si>
  <si>
    <t>31.4.2017</t>
  </si>
  <si>
    <t>4738</t>
  </si>
  <si>
    <t>Ugovor o financiranju projekta u području prevencija zdravlja, skrbi o mladima i ranjivim skupinama na području KZŽ - Lokalna akcijska grupa "Zeleni bregi"</t>
  </si>
  <si>
    <t>4739</t>
  </si>
  <si>
    <t>Ugovor o financiranju projekta u području prevencija zdravlja, skrbi o mladima i ranjivim skupinama - Nogometni klub "Mladost" Zabok</t>
  </si>
  <si>
    <t>4740</t>
  </si>
  <si>
    <t>Ugovor o financiranju projekta u području prevencija zdravlja, skrbi o mladima i ranjivim skupinama na području KZŽ - Udruga za zaštitu prirode, okoliša i održivi razvoj "Eko Zagorje"</t>
  </si>
  <si>
    <t>4741</t>
  </si>
  <si>
    <t>Ugovor o financiranju projekata u području prevencija zdravlja, skrbi o mladima i ranjivim skupinama na području KZŽ - Udruga hrvatskih branitelja liječenih od posttraumatskog stresnog poremećaja KZŽ</t>
  </si>
  <si>
    <t>4742</t>
  </si>
  <si>
    <t>Ugovor o financiranju programa u području prevencija zdravlja, skrbi o mladima i ranjivim skupinama na području KZŽ - Udruga žena Vrtnjakovec</t>
  </si>
  <si>
    <t>4743</t>
  </si>
  <si>
    <t>Ugovor o financiranju projekata u području prevencija zdravlja, skrbi o mladima i ranjivim skupinama na području KZŽ - Društvo "Naša djeca" Zabok</t>
  </si>
  <si>
    <t>4744</t>
  </si>
  <si>
    <t>Ugovor o financiranju projekta u području prevencija zdravlja, skrbi o mladima i ranjivim skupinama na području KZŽ - Društvo multiple skleroze KZŽ</t>
  </si>
  <si>
    <t>4745</t>
  </si>
  <si>
    <t>Ugovor o financiranju projekta u području prevencija zdravlja, skrbi o mladima i ranjivim skupinama na području KZŽ - Bedekovčanska udruga mladih</t>
  </si>
  <si>
    <t>4746</t>
  </si>
  <si>
    <t xml:space="preserve">Ugovor o financiranju projekata u području prevencija zdravlja, skrbi o mladima i ranjivim skupinama na području KZŽ - Kulturno umjetničko društvo "Lovro Ježek"                                                     </t>
  </si>
  <si>
    <t>4747</t>
  </si>
  <si>
    <t xml:space="preserve">Ugovor o financiranju projekata u području prevencija zdravlja, skrbi o mladima i ranjivim skupinama na području KZŽ - Društvo Veliki Tabor - udruga za promicanje, kulturno-povijesnog naslijeđa i očuvanje povijesne baštine dvora Veliki Tabor i kulturni menađment </t>
  </si>
  <si>
    <t>4748</t>
  </si>
  <si>
    <t>Ugovor o financiranju projekata u području prevencija zdravlja, skrbi o mladima i ranjivim skupinama na području KZŽ - Društvo invalida rada Krapina</t>
  </si>
  <si>
    <t>4749</t>
  </si>
  <si>
    <t>Ugovor o financiranju projekata u području prevencija zdravlja, skrbi o mladima i ranjivim skupinama na području KZŽ - Udruga fizioterapeuta i radnih terapeuta Zagorja</t>
  </si>
  <si>
    <t>4750</t>
  </si>
  <si>
    <t>Ugovor o financiranju projekata u području prevencija zdravlja, skrbi o mladima i ranjivim skupinama na području KZŽ - Civilna udruga građana Pregrade</t>
  </si>
  <si>
    <t>4751</t>
  </si>
  <si>
    <t>Ugovor o financiranju projekta u području prevencija zdravlja, skrbi o mladima i ranjivim skupinama na području KZŽ - Odred izviđača Hrvatsko zagorje</t>
  </si>
  <si>
    <t>4752</t>
  </si>
  <si>
    <t>Ugovor o financiranju projekata u području prevencija zdravlja, skrbi o mladima i ranjivim skupinama na području KZŽ - Udruga invalida Bedekovčina</t>
  </si>
  <si>
    <t>4753</t>
  </si>
  <si>
    <t>Ugovor o financiranju projekata u području prevencija zdravlja, skrbi o mladima i ranjivim skupinama na području KZŽ - Udruga mladih Feniks</t>
  </si>
  <si>
    <t>4755</t>
  </si>
  <si>
    <t>Ugovor o financiranju projekata u području prevencija zdravlja, skrbi o mladima i ranjivim skupinama na području KZŽ - Udruga Kućna pomoć</t>
  </si>
  <si>
    <t>4756</t>
  </si>
  <si>
    <t>Ugovor o financiranju projekata u području prevencija zdravlja, skrbi o mladima i ranjivim skupinama na području KZŽ - Udruga za razvoj turizma Jesenje</t>
  </si>
  <si>
    <t>4757</t>
  </si>
  <si>
    <t>Ugovor o financiranju projekata u području prevencija zdravlja, skrbi o mladima i ranjivim skupinama na području KZŽ - Udruga Svesvir</t>
  </si>
  <si>
    <t>4758</t>
  </si>
  <si>
    <t>Ugovor o jednokratnoj financijskoj potpori udruzi - Kulturno umjetničko društvo Belec</t>
  </si>
  <si>
    <t>4759</t>
  </si>
  <si>
    <t xml:space="preserve">Ugovor o financiranju programa pružanja podrške ženama žrtvama nasilja u obitelji na području KZŽ - Centar za edukaciju, savjetovanje i istraživanje </t>
  </si>
  <si>
    <t>4760</t>
  </si>
  <si>
    <t>Ugovor o donaciji - Opća županijska bolnica Vukovar i bolnica hrvatskih veterana</t>
  </si>
  <si>
    <t>4761</t>
  </si>
  <si>
    <t>Ugovor o financiranju projekata u području prevencija zdravlja, skrbi o mladima i ranjivim skupinama na području KZŽ - Udruga distrofičara Krapina</t>
  </si>
  <si>
    <t>4762</t>
  </si>
  <si>
    <t>Ugovor o financiranju projekata u području prevencija zdravlja, skrbi o mladima i ranjivim skupinama na području KZŽ - Društvo "Naša djeca" Sveti Križ Začretje</t>
  </si>
  <si>
    <t>4763</t>
  </si>
  <si>
    <t>Ugovor o financiranju projekata u području prevencija zdravlja, skrbi o mladima i ranjivim skupinama na području KZŽ - Društvo osoba oštećena sluha Krapina</t>
  </si>
  <si>
    <t>4764</t>
  </si>
  <si>
    <t>Ugovor o financiranju projekata u području prevencija zdravlja, skrbi o mladima i ranjivim skupinama na području KZŽ - Društvo Naša djeca Krapinske Toplice</t>
  </si>
  <si>
    <t>4766</t>
  </si>
  <si>
    <t>Ugovor o izradi projektne dokumentacije za energetsku obnovu OŠ janka Leskovara, Pregrada</t>
  </si>
  <si>
    <t>65.00,00</t>
  </si>
  <si>
    <t>08.02.2016</t>
  </si>
  <si>
    <t>4768</t>
  </si>
  <si>
    <t>I. Dodatak Ugovoru o izradi projektne dokumentacije za energetsku obnovu OŠ Janka Leskovara, Pregrada</t>
  </si>
  <si>
    <t>08.04.2016</t>
  </si>
  <si>
    <t>4769</t>
  </si>
  <si>
    <t>Ugovor o korištenju potpore za tradicionalne obrte - Mateja Lesičar</t>
  </si>
  <si>
    <t>4770</t>
  </si>
  <si>
    <t>Ugovor o suradnji u realizaciji TV emisija i termina televizijskog emitiranja tijekom 2017 godine - Nezavisna televizija d.o.o.</t>
  </si>
  <si>
    <t>4771</t>
  </si>
  <si>
    <t>30.6.2017</t>
  </si>
  <si>
    <t>4772</t>
  </si>
  <si>
    <t>Ugovor o navbavi bagatelne vrijednosti motornog benzina i dizel goriva za potrebe službenih vozila KZŽ za 2017 godinu - INA Industrija nafte d.d.</t>
  </si>
  <si>
    <t>4774</t>
  </si>
  <si>
    <t>Ugovor o korištenju sredstava županije - Hrvatskozagorsko književno društvo</t>
  </si>
  <si>
    <t>4775</t>
  </si>
  <si>
    <t>Ugovor o korištenju sredstava županije - Gradska knjižnica i čitaonica "Antun Mihanović" Klanjec</t>
  </si>
  <si>
    <t>4784</t>
  </si>
  <si>
    <t>Ugovor o pravu služnosti na nekretnini za izvođenje radova na pojačanom održavanju javne rasvjete</t>
  </si>
  <si>
    <t>4785</t>
  </si>
  <si>
    <t>Ugovor o darovanju-OŠ Sveti Križ Začretje</t>
  </si>
  <si>
    <t>4787</t>
  </si>
  <si>
    <t>Ugovor o darovanju-OŠ Đure Prejca Desinić</t>
  </si>
  <si>
    <t>4788</t>
  </si>
  <si>
    <t>Ugovor o darovanju-OŠ Ljudevit Gaj Mihovljan</t>
  </si>
  <si>
    <t>4789</t>
  </si>
  <si>
    <t>Ugovor o darovanju-OŠ Ljudevit Gaj Krapina</t>
  </si>
  <si>
    <t>4790</t>
  </si>
  <si>
    <t>Ugovor o darovanju-OŠ Viktora Kovačića Hum na Sutli</t>
  </si>
  <si>
    <t>4791</t>
  </si>
  <si>
    <t>Ugovor o darovanju-OŠ Antuna Mihanovića Petrovsko</t>
  </si>
  <si>
    <t>4792</t>
  </si>
  <si>
    <t>Ugovor o darovanju-OŠ Konjščina</t>
  </si>
  <si>
    <t>4793</t>
  </si>
  <si>
    <t>Ugovor o darovanju-OŠ Augusta Cesarca Krapina</t>
  </si>
  <si>
    <t>4794</t>
  </si>
  <si>
    <t>Ugovor o darovanju-OŠ Side Košutić Radoboj</t>
  </si>
  <si>
    <t>4795</t>
  </si>
  <si>
    <t>Ugovor o darovanju - OŠ Radoboj</t>
  </si>
  <si>
    <t>4796</t>
  </si>
  <si>
    <t>Ugovor o darovanju - OŠ "August Cesarec" Krapina</t>
  </si>
  <si>
    <t>4797</t>
  </si>
  <si>
    <t>Ugovor o darovanju - OŠ Konjščina</t>
  </si>
  <si>
    <t>4798</t>
  </si>
  <si>
    <t>Ugovor o darovanju - OŠ Petrovsko</t>
  </si>
  <si>
    <t>4799</t>
  </si>
  <si>
    <t>Ugovor o darovanju - OŠ Hum na Sutli</t>
  </si>
  <si>
    <t>4800</t>
  </si>
  <si>
    <t>Ugovor o darovanju - OŠ "Ljudevit Gaj" Krapina</t>
  </si>
  <si>
    <t>4801</t>
  </si>
  <si>
    <t>Ugovor o darovanju - OŠ Mihovljan</t>
  </si>
  <si>
    <t>4802</t>
  </si>
  <si>
    <t>Ugovor o darovanju - OŠ Desinić</t>
  </si>
  <si>
    <t>4803</t>
  </si>
  <si>
    <t>4808</t>
  </si>
  <si>
    <t>Ugovor o darovanju-OŠ Ante Kovačića Zlatar</t>
  </si>
  <si>
    <t>4809</t>
  </si>
  <si>
    <t>Ugovor o darovanju-OŠ Josipa Broza Kumrovec</t>
  </si>
  <si>
    <t>4810</t>
  </si>
  <si>
    <t>Ugovor o darovanju-OŠ Stubičke Toplice</t>
  </si>
  <si>
    <t>4811</t>
  </si>
  <si>
    <t>Ugovor o darovanju-OŠ Pavla Štoosa Kraljevec na Sutli</t>
  </si>
  <si>
    <t>4812</t>
  </si>
  <si>
    <t>Ugovor o darovanju-OŠ Janka Leskovara Pregrada</t>
  </si>
  <si>
    <t>4813</t>
  </si>
  <si>
    <t>Ugovor o darovanju-OŠ Lijepa naša Tuhelj</t>
  </si>
  <si>
    <t>4814</t>
  </si>
  <si>
    <t>Ugovor o darovanju-OŠ Mače</t>
  </si>
  <si>
    <t>4815</t>
  </si>
  <si>
    <t>Ugovor o darovanju-OŠ Bedekovčina</t>
  </si>
  <si>
    <t>4816</t>
  </si>
  <si>
    <t>Ugovor o darovanju-OŠ Oroslavje</t>
  </si>
  <si>
    <t>4817</t>
  </si>
  <si>
    <t>Ugovor o darovanju-OŠ Vladimir Nazor Budinščina</t>
  </si>
  <si>
    <t>4818</t>
  </si>
  <si>
    <t>Ugovor o darovanju-OŠ Antuna Mihanovića Klanjec</t>
  </si>
  <si>
    <t>4819</t>
  </si>
  <si>
    <t>Ugovor o darovanju-OŠ Belec</t>
  </si>
  <si>
    <t>4820</t>
  </si>
  <si>
    <t>Ugovor o darovanju-OŠ Stjepana Radića Brestovec Orehovečki</t>
  </si>
  <si>
    <t>4821</t>
  </si>
  <si>
    <t>Ugovor o darovanju-OŠ Marija Bistrica</t>
  </si>
  <si>
    <t>4822</t>
  </si>
  <si>
    <t>Ugovor o darovanju-OŠ Zlatar Bistrica</t>
  </si>
  <si>
    <t>4823</t>
  </si>
  <si>
    <t>Ugovor o darovanju-OŠ Matije Gupca Gornja Stubica</t>
  </si>
  <si>
    <t>4824</t>
  </si>
  <si>
    <t>Ugovor o darovanju-OŠ Veliko Trgovišće</t>
  </si>
  <si>
    <t>4825</t>
  </si>
  <si>
    <t>Ugovor o darovanju-OŠ Donja Stubica</t>
  </si>
  <si>
    <t>4826</t>
  </si>
  <si>
    <t>Ugovor o darovanju-OŠ KŠ Gjalskog Zabok</t>
  </si>
  <si>
    <t>4827</t>
  </si>
  <si>
    <t>Ugovor o darovanju-OŠ Krapinske Toplice</t>
  </si>
  <si>
    <t>4828</t>
  </si>
  <si>
    <t>Ugovor o darovanju-OŠ Đurmanec</t>
  </si>
  <si>
    <t>4829</t>
  </si>
  <si>
    <t>do izvršenja posla</t>
  </si>
  <si>
    <t>4832</t>
  </si>
  <si>
    <t>Ugovor o darovanju-OŠ Franje Horvata Kiša Lobor</t>
  </si>
  <si>
    <t>4837</t>
  </si>
  <si>
    <t>Ugovor o darovanju-OŠ Gornje Jesenje</t>
  </si>
  <si>
    <t>4840</t>
  </si>
  <si>
    <t>Ugovor o financiranju projekata u području prevencija zdravlja, skrbi o mladima i ranjivim skupinama na području KZŽ - Udruga osoba s invaliditetom KZŽ</t>
  </si>
  <si>
    <t>01.07.1017</t>
  </si>
  <si>
    <t>4841</t>
  </si>
  <si>
    <t>Ugovor o financiranju projekata u području prevencija zdravlja, skrbi o mladima i ranjivim skupinama na području KZŽ - Hrvatsko planinarsko društvo "Kunagora" Pregrada</t>
  </si>
  <si>
    <t>4842</t>
  </si>
  <si>
    <t>Ugovor o financiranju projekata u području prevencija zdravlja, skrbi o mladima i ranjivim skupinama na području KZŽ - Društvo "Naša djeca" Pregrada</t>
  </si>
  <si>
    <t>4843</t>
  </si>
  <si>
    <t>Ugovor o financiranju projekata u području prevencija zdravlja, skrbi o mladima i ranjivim skupinama na području KZŽ - Udruga slijepih KZŽ</t>
  </si>
  <si>
    <t>4844</t>
  </si>
  <si>
    <t>Ugovor o financiranju projekata u području prevencija zdravlja, skrbi o mladima i ranjivim skupinama na području KZŽ - Društvo Naša djeca Kumrovec</t>
  </si>
  <si>
    <t>4845</t>
  </si>
  <si>
    <t>Ugovor o financiranju projekata u području prevencija zdravlja, skrbi o mladima i ranjivim skupinama na području KZŽ - Začretske mažoretkinje</t>
  </si>
  <si>
    <t>4846</t>
  </si>
  <si>
    <t>Ugovor o financiranju projekata u području prevencija zdravlja, skrbi o mladima i ranjivim skupinama na području KZŽ - Kulturno umjetničko društvo "Zagorec" Radoboj</t>
  </si>
  <si>
    <t>4847</t>
  </si>
  <si>
    <t>Ugovor o financiranju projekata u području prevnecija zdravlja, skrbi o mladima i ranjivim skupinama na području KZŽ - Društvo Naša djeca Radoboj</t>
  </si>
  <si>
    <t>4848</t>
  </si>
  <si>
    <t>Ugovor o financiranju projekata u području prevencija zdravlja, skrbi o mladima i ranjivim skupinama na području KZŽ - Nogometni klub "Radoboj"</t>
  </si>
  <si>
    <t>4849</t>
  </si>
  <si>
    <t>Ugovor o financiranju projekata u području prevencija zdravlja, skrbi o mladima i ranjivim skupinama na području KZŽ - Udruga Petrože - Krušljevo Selo</t>
  </si>
  <si>
    <t>4850</t>
  </si>
  <si>
    <t>Ugovor o financiranju programa u području prevencija zdravlja, skrbi o mladima i ranjivim skupinama na području KZŽ - Udruga invalida Donja Stubica</t>
  </si>
  <si>
    <t>4851</t>
  </si>
  <si>
    <t>Ugovor o financiranju projekata u području prevencija zdravlja, skrbi o mladima i ranjivim skupinama na području KZŽ - Udruga osoba s intelektualnim teškoćama Krapina</t>
  </si>
  <si>
    <t>4852</t>
  </si>
  <si>
    <t>Ugovor o financiranju projekata u području prevencija zdravlja, skrbi o mladima i ranjivim skupinama na području KZŽ - Udruga oboljelih od dijabetesa Krapina</t>
  </si>
  <si>
    <t>4853</t>
  </si>
  <si>
    <t>Ugovor o financiranju projekata u području prevencija zdravlja, skrbi o mladima i ranjivim skupinama na području KZŽ - Udruga Regenerator</t>
  </si>
  <si>
    <t>30.03.2017</t>
  </si>
  <si>
    <t>4854</t>
  </si>
  <si>
    <t xml:space="preserve">Ugovor o financiranju projekata u području prevencija zdravlja, skrbi o mladima i ranjivim skupinama na području KZŽ - Zajednica udruga antifašističkih boraca i antifašista KZŽ </t>
  </si>
  <si>
    <t>4855</t>
  </si>
  <si>
    <t>Ugovor o financiranju projekata u području prevencija zdravlja, skrbi o mladima i ranjivim skupinama na području KZŽ - Matica umirovljenika grada Zaboka</t>
  </si>
  <si>
    <t>4856</t>
  </si>
  <si>
    <t>Ugovor o financiranju projekata u području prevencija zdravlja, skrbi o mladima i ranjivim skupinama na području KZŽ - Sportska zajednica općine Radoboj</t>
  </si>
  <si>
    <t>4857</t>
  </si>
  <si>
    <t>Kuna-Gora-zanatska zadruga</t>
  </si>
  <si>
    <t>15.10.2016</t>
  </si>
  <si>
    <t>4860</t>
  </si>
  <si>
    <t>Destinacijsko-promidžbeni klub "Zeleni bregi" Pregrada</t>
  </si>
  <si>
    <t>4861</t>
  </si>
  <si>
    <t>Ugovor o darovanju - dOŠ Ante Kovačića Zlatar</t>
  </si>
  <si>
    <t>4862</t>
  </si>
  <si>
    <t>Ugovor o darovanju - OŠ Kumrovec</t>
  </si>
  <si>
    <t>4863</t>
  </si>
  <si>
    <t>Ugovor o darovanju -OŠ Stubičke Toplice</t>
  </si>
  <si>
    <t>4864</t>
  </si>
  <si>
    <t>Ugovor o darovanju - OŠ Kraljevec na Sutli</t>
  </si>
  <si>
    <t>4865</t>
  </si>
  <si>
    <t>4866</t>
  </si>
  <si>
    <t>Ugovor o darovanju - OŠ Tuhelj</t>
  </si>
  <si>
    <t>4867</t>
  </si>
  <si>
    <t>Ugovor o darovanju - OŠ Mače</t>
  </si>
  <si>
    <t>4868</t>
  </si>
  <si>
    <t>4869</t>
  </si>
  <si>
    <t>4870</t>
  </si>
  <si>
    <t>Ugovor o darovanju - OŠ Zlatar Bistrica</t>
  </si>
  <si>
    <t>4871</t>
  </si>
  <si>
    <t>Ugovor o darovanju - OŠ Marija Bistrica</t>
  </si>
  <si>
    <t>4872</t>
  </si>
  <si>
    <t>Ugovor o darovanju - OŠ Brestovec Orehovički</t>
  </si>
  <si>
    <t>4873</t>
  </si>
  <si>
    <t xml:space="preserve">Ugovor o financiranju projekata u području prevencija zdravlja, skrbi o mladima i ranjivim skupinama na području KZŽ - Gornjostubička udruga Lipin cviet </t>
  </si>
  <si>
    <t>4874</t>
  </si>
  <si>
    <t>Ugovor o darovanju - OŠ Belec</t>
  </si>
  <si>
    <t>4875</t>
  </si>
  <si>
    <t>Ugovor o darovanju - OŠ Klanjec</t>
  </si>
  <si>
    <t>4876</t>
  </si>
  <si>
    <t>4877</t>
  </si>
  <si>
    <t>Ugovor o darovanju - OŠ Gornja Stubica</t>
  </si>
  <si>
    <t>4878</t>
  </si>
  <si>
    <t>Ugovor o darovanju - OŠ Veliko Trgovišće</t>
  </si>
  <si>
    <t>4879</t>
  </si>
  <si>
    <t>Ugovor o autorskom djelu - Tea Brezinšćak</t>
  </si>
  <si>
    <t>4880</t>
  </si>
  <si>
    <t>Ugovor o darovanju - OŠ Zabok</t>
  </si>
  <si>
    <t>4881</t>
  </si>
  <si>
    <t>Ugovor o darovanju - OŠ Donja Stubica</t>
  </si>
  <si>
    <t>4882</t>
  </si>
  <si>
    <t>4883</t>
  </si>
  <si>
    <t>4884</t>
  </si>
  <si>
    <t>Ugovor o darovanju - OŠ Lobor</t>
  </si>
  <si>
    <t>4885</t>
  </si>
  <si>
    <t>Ugovor o darovanju - OŠ Gornje Jesenje</t>
  </si>
  <si>
    <t>4887</t>
  </si>
  <si>
    <t>Ugovor o financiranju programa usmjerenih očuvanju digniteta i promicanju istine o Domovinskom ratu, psihološko i socijalno osnažavanje te podizanje kvalitete življenja hrvatskih branitelja na području KZŽ - Zajednica udruga i članova hrvatskih vojnih invalida Domovinskog rata KZŽ</t>
  </si>
  <si>
    <t>23.06.2017</t>
  </si>
  <si>
    <t>4888</t>
  </si>
  <si>
    <t>Ugovor o financiranju programa usmjerenih očuvanju digniteta i promicanju istine o Domovinskom ratu, psihološko i socijalno osnaživanje te podizanje kvalitete življenja hrvatskih branitelj na području KZŽ - Udruga veterana specijalne policije Domovinskog rata "Barun"</t>
  </si>
  <si>
    <t>4889</t>
  </si>
  <si>
    <t>Ugovor o financiranju projekata usmjerenih očuvanju digniteta i promicanju istine o Domovinskog ratu, psihološko i socijalno osnaživanje te podizanje kvalitete življenja hrvatskih branitelja na području KZŽ - Udruga branitelja Domovinskog rata Kumrovec - Zagorska Sela</t>
  </si>
  <si>
    <t>4890</t>
  </si>
  <si>
    <t>Ugovor o financiranju programa usmjerenih očuvanju digniteta i promicanju istine o Domovinskom ratu, psihološko i socijalno osnaživanje te podizanje kvalitete življenja hrvatskih branitelja na području KZŽ - Udruga dragovoljaca i veterana Bedekovčina</t>
  </si>
  <si>
    <t>4892</t>
  </si>
  <si>
    <t>Ugovor o financiranju projekata usmjerenih očuvanju digniteta i promicanju istine o Domovinskom ratu, psihološko i socijalno osnaživanje te podizanje kvalitete življenja hrvatskih branitelja na području KZŽ - Udruga branitelja Domovinskog rata "Sveti Juraj" Gornja Stubica</t>
  </si>
  <si>
    <t>4894</t>
  </si>
  <si>
    <t>Ugovor o financiranju projekata usmjerenih očuvanju digniteta i promicanju istine o Domovinskom ratu, psihološko i socijalno osnaživanje te podizanje kvalitete življenja hrvatskih branitelja na području KZŽ - Udruga ratnih veterana 1. gardijske brigade "Tigrovi" KZŽ</t>
  </si>
  <si>
    <t>4895</t>
  </si>
  <si>
    <t>Ugovor o financiranju projekata usmjerenih očuvanju digniteta i promicanju istine o Domovinskom ratu, psihološko i socijalno osnaživanje te podizanje kvalitete življenja hrvatskih branitelja na području KZŽ - Udruga hrvatskih branitelja liječenih od posttraumatskog stresnog poremećaja KZŽ</t>
  </si>
  <si>
    <t>4896</t>
  </si>
  <si>
    <t>Dodatak II Ugovora o koncesiji - Ustanova za zdravstvenu njegu VLATKA MRZLJAK, Oroslavje, Zagrebačka 78/a</t>
  </si>
  <si>
    <t>30.04.2020</t>
  </si>
  <si>
    <t>4897</t>
  </si>
  <si>
    <t>Dodatak II Ugovora o koncesiji - SESTRA MACA, Ustanova za zdravstvenu njegu u kući, Donja Bistra, Stubička 492</t>
  </si>
  <si>
    <t>4898</t>
  </si>
  <si>
    <t>Dodatak I Ugovora o koncesiji - Ustanova za zdravstvenu njegu u kući CVETKO, Sveti Križ Začretje, Aleja Lavoslava Vukelića 4</t>
  </si>
  <si>
    <t>4899</t>
  </si>
  <si>
    <t>Dodatak III Ugovora o koncesiji - Ustanova za zdravstvenu njegu u kući CVETKO, Sveti Križ Začretje, Aleja Lavoslava Vukelića 4</t>
  </si>
  <si>
    <t>4900</t>
  </si>
  <si>
    <t>Dodatak I Ugovora o koncesiji - SESTRA MACA, Ustanova za zdravstvenu njegu u kući, Donja Bistra, Stubička 492</t>
  </si>
  <si>
    <t>4901</t>
  </si>
  <si>
    <t>4902</t>
  </si>
  <si>
    <t>Dodatak III Ugovora o koncesiji - SESTRA MACA, Ustanova za zdravstvenu njegu u kući, Donja Bistra, Stubička 492</t>
  </si>
  <si>
    <t>4903</t>
  </si>
  <si>
    <t>4904</t>
  </si>
  <si>
    <t>4905</t>
  </si>
  <si>
    <t>Dodatak II Ugovora o koncesiji - Ustanova za zdravstvenu njegu u kući CVETKO, Sveti Križ Začretje, Aleja Lavoslava Vukelića 4</t>
  </si>
  <si>
    <t>4906</t>
  </si>
  <si>
    <t>4907</t>
  </si>
  <si>
    <t>Dodatak II Ugovora o koncesiji - Zdravstvena njega bolesnika Nataša Kovač, medicinska sestra, Sveti Križ Začretje, Brezova 57</t>
  </si>
  <si>
    <t>4931</t>
  </si>
  <si>
    <t>Ugovor o kupoprodaji automobila - Bauer d.o.o.</t>
  </si>
  <si>
    <t>28.12.2016</t>
  </si>
  <si>
    <t>4932</t>
  </si>
  <si>
    <t>Ugovor o kupoprodaji automobila - Bauer d.o.o,</t>
  </si>
  <si>
    <t>4972</t>
  </si>
  <si>
    <t>Ugovor o dodjeli bespovratnih sredstava za projekte koji se financiraju iz Fondova u financijskom razdoblju 2014.-2020.</t>
  </si>
  <si>
    <t>Matica umirovljenika Krapinsko-zagorske županije</t>
  </si>
  <si>
    <t>Udruga Sveta Ana za pomoć djeci s teškoćama u razvoju i osobama s invaliditetom KZŽ</t>
  </si>
  <si>
    <t xml:space="preserve">Gornjostubička udruga Lipin cviet </t>
  </si>
  <si>
    <t>OMCO Croatia d.o.o.</t>
  </si>
  <si>
    <t>Elektra Zabok</t>
  </si>
  <si>
    <t>Destinacijsko - promidžbeni klub "Zeleni bregi"</t>
  </si>
  <si>
    <t>Hrvatska gorska služba spašavanja, Stanica Krapina</t>
  </si>
  <si>
    <t>Ured državne uprave u Krapinsko-zagorskoj županiji</t>
  </si>
  <si>
    <t>Kostelgrad-projekt d.o.o.</t>
  </si>
  <si>
    <t>dot 33 j.d.o.o.</t>
  </si>
  <si>
    <t>Hrvatski Crveni križ, Društvo Crvenog križa Krapinsko-zagorske županije</t>
  </si>
  <si>
    <t>Večernji list d.o.o</t>
  </si>
  <si>
    <t>Vatrogasna zajednica KZŽ</t>
  </si>
  <si>
    <t>Krijas d.o.o.</t>
  </si>
  <si>
    <t>Lovačka udruga "Srndač"</t>
  </si>
  <si>
    <t>Lovačko društvo " "Šljuka" Desinić</t>
  </si>
  <si>
    <t>Lovačka udruga "Srndać"</t>
  </si>
  <si>
    <t>Lovačko društvo "Kuna"</t>
  </si>
  <si>
    <t>Lovačko društvo "Macelj"</t>
  </si>
  <si>
    <t>Lovačko društvo "Krapina"</t>
  </si>
  <si>
    <t>Lovačko društvo "Strahinjčica"</t>
  </si>
  <si>
    <t>Lovačko društvo "Zajec"</t>
  </si>
  <si>
    <t>Lovačko društvo "Fazan"</t>
  </si>
  <si>
    <t xml:space="preserve">Lovačko društvo "Zajec" </t>
  </si>
  <si>
    <t>Lovačko društvo "Trčka"</t>
  </si>
  <si>
    <t>Lovačka udruga "Lisica"</t>
  </si>
  <si>
    <t>Lovačko društvo "Oštrc"</t>
  </si>
  <si>
    <t>Lovačka udruga "Zajček"</t>
  </si>
  <si>
    <t>Lovačka udruga "Šljuka"</t>
  </si>
  <si>
    <t>Lovačka udruga "Jelen"</t>
  </si>
  <si>
    <t>Lovačko društvo "Srndać"</t>
  </si>
  <si>
    <t>Lovačko društvo "Vepar" Donja Stubica</t>
  </si>
  <si>
    <t>Lovačko društvo "Orao"</t>
  </si>
  <si>
    <t>Računalni obrt "INIT"</t>
  </si>
  <si>
    <t>Lovačka udruga "Srnjak"</t>
  </si>
  <si>
    <t xml:space="preserve">Lovačko društvo "Kuna" </t>
  </si>
  <si>
    <t>Nenad Kovačić</t>
  </si>
  <si>
    <t>Denis Ranogajec</t>
  </si>
  <si>
    <t>LD "Lisica" Veliko Trgovišće</t>
  </si>
  <si>
    <t>Maja Vukina Bogović</t>
  </si>
  <si>
    <t>Pedaliranje j.d.o.o.</t>
  </si>
  <si>
    <t>Roses Fashion Outlet</t>
  </si>
  <si>
    <t>Antonina Srša</t>
  </si>
  <si>
    <t>BDO Savjetovanje d.o.o.</t>
  </si>
  <si>
    <t>Ministarstvo poljoprivrede</t>
  </si>
  <si>
    <t>Demont graditeljstvo j.d.o.o. za graditeljstvo i usluge</t>
  </si>
  <si>
    <t>Udruga branitelja domovinskog rata "Sveti Juraj" Gornja Stubica</t>
  </si>
  <si>
    <t>Udruga branitelja Domovinskog rada Kumrovec - Zagorska Sela</t>
  </si>
  <si>
    <t>Veverec 91</t>
  </si>
  <si>
    <t>Poli-Mont d.o.o.</t>
  </si>
  <si>
    <t>TT INŽENJERING d.o.o.</t>
  </si>
  <si>
    <t>OPG Perhot Igor</t>
  </si>
  <si>
    <t xml:space="preserve"> Tušak Nikola -OPG</t>
  </si>
  <si>
    <t>Ljubić Vladimir -OPG</t>
  </si>
  <si>
    <t>Štos Tomislav OPG</t>
  </si>
  <si>
    <t>Domitran Josip OPG</t>
  </si>
  <si>
    <t>Tin Vlahek</t>
  </si>
  <si>
    <t>ZEA poljoprivredna proizvodnja i usluge</t>
  </si>
  <si>
    <t>Novosel Anka - OPG</t>
  </si>
  <si>
    <t>Benkotić Božena OPG</t>
  </si>
  <si>
    <t>Borošak Daniel OPG</t>
  </si>
  <si>
    <t>Vukina Jasenka OPG</t>
  </si>
  <si>
    <t>Medvedec Stjepan OPG</t>
  </si>
  <si>
    <t>Pilarić Miljenko OPG</t>
  </si>
  <si>
    <t>Vrđuka Nikola OPG</t>
  </si>
  <si>
    <t>Horvatin Štefica</t>
  </si>
  <si>
    <t>Hursa Zvonko OPG</t>
  </si>
  <si>
    <t>Grah Božica</t>
  </si>
  <si>
    <t>SUTEREN d.o.o.</t>
  </si>
  <si>
    <t>Hedom d.o.o. za graditeljstvo i trgovinu</t>
  </si>
  <si>
    <t>OPG Cingulin Dragutin</t>
  </si>
  <si>
    <t>Ires Ekologija d.o.o.</t>
  </si>
  <si>
    <t>M.I.Hršak d.o.o.</t>
  </si>
  <si>
    <t>Ministarstvo branitelja</t>
  </si>
  <si>
    <t>Turistička zajednica grada Krapine</t>
  </si>
  <si>
    <t>Župa navještenja BDM Klanjec</t>
  </si>
  <si>
    <t>Župni ured Sveti Nikola Krapina</t>
  </si>
  <si>
    <t>Turistička zajednica područja Donja Stubica i Gornja Stubica</t>
  </si>
  <si>
    <t>Turistička zajednica općine Krapinske Toplice</t>
  </si>
  <si>
    <t>Aikido klub "Hohoemi"</t>
  </si>
  <si>
    <t>Župni ured Krapinske Toplice</t>
  </si>
  <si>
    <t>Krapina Centar d.o.o.</t>
  </si>
  <si>
    <t>Općinska knjižnica i čitaonica Marija Bisrica</t>
  </si>
  <si>
    <t>Župa uznesenja Sv.Križa</t>
  </si>
  <si>
    <t>Glazbena škola Pregrada</t>
  </si>
  <si>
    <t>Turistička zajednica grada Oroslavje</t>
  </si>
  <si>
    <t>Kulturna udruga "Glumački festival u Krapini"</t>
  </si>
  <si>
    <t>Župa Sv. Jelene Križarice Zabok</t>
  </si>
  <si>
    <t>Otvoreno učilište Oroslavje</t>
  </si>
  <si>
    <t>Udruga za kulturu, zabavu i sport</t>
  </si>
  <si>
    <t xml:space="preserve">Društvo za kajkavsko kulturno stvaralaštvo </t>
  </si>
  <si>
    <t>KUD "Ljudevit Gaj" Mače</t>
  </si>
  <si>
    <t>Domaća radinost Majdak</t>
  </si>
  <si>
    <t>I.M.L. OBRT</t>
  </si>
  <si>
    <t>Kozarstvo Pavlin</t>
  </si>
  <si>
    <t>Lončarstvo Androić</t>
  </si>
  <si>
    <t>Medičarna "Šćuric"</t>
  </si>
  <si>
    <t>VI FRA j.d.o.o.</t>
  </si>
  <si>
    <t>Montex mehanika</t>
  </si>
  <si>
    <t>OPG cesarec Mladen</t>
  </si>
  <si>
    <t>Fuček Ivan OPG</t>
  </si>
  <si>
    <t>Heerceg Mladen OPG</t>
  </si>
  <si>
    <t>Katalenić Ivanka OPG</t>
  </si>
  <si>
    <t>Knezić Ivica OPG</t>
  </si>
  <si>
    <t>Krog Josip OPG</t>
  </si>
  <si>
    <t>Signal print trgovina, usluge i proizvodnja - Borovčak Tihomir</t>
  </si>
  <si>
    <t>S CANDELES obrt</t>
  </si>
  <si>
    <t>Petrovečki-vinogradarstvo, turizam i ugostiteljstvo</t>
  </si>
  <si>
    <t>Ivica Mesar</t>
  </si>
  <si>
    <t>Žugec Rudolf OPG</t>
  </si>
  <si>
    <t>Žabec Davorka OPG</t>
  </si>
  <si>
    <t>Tomurad Hrvoje OPG</t>
  </si>
  <si>
    <t>Šoštarić Ivan OPG</t>
  </si>
  <si>
    <t>Sinković Danijel OPG</t>
  </si>
  <si>
    <t>Pospiš Tomislav OPG</t>
  </si>
  <si>
    <t>Meštrović Nikola OPG</t>
  </si>
  <si>
    <t>Udruga "Hrvatska žena"</t>
  </si>
  <si>
    <t>Grad Vukovar</t>
  </si>
  <si>
    <t>Pučko otvoreno učilište dr. Juraja Žerjavića Zlatar</t>
  </si>
  <si>
    <t>Galerija izvorne umjetnosti Zlatar</t>
  </si>
  <si>
    <t>EKOPLAN-SUSTAVI d.o.o.</t>
  </si>
  <si>
    <t>Porsche Croatia d.o.o.</t>
  </si>
  <si>
    <t>Lucija Jelušić</t>
  </si>
  <si>
    <t>KUD "Naša Lipa" Tuhelj</t>
  </si>
  <si>
    <t>Udruga "Modus Vivendi Stubaki"</t>
  </si>
  <si>
    <t>Ženski odbojkaški klub Toplice</t>
  </si>
  <si>
    <t>Narodna knjižnica Hum na Sutli</t>
  </si>
  <si>
    <t>Marija Borić</t>
  </si>
  <si>
    <t>VIKTORIJA CERČIĆ</t>
  </si>
  <si>
    <t xml:space="preserve">NATALIJA BUKOVSKI </t>
  </si>
  <si>
    <t>MAJA HUČIĆ</t>
  </si>
  <si>
    <t>Sanja Minarik</t>
  </si>
  <si>
    <t>Martina Vučica</t>
  </si>
  <si>
    <t>Tatjana Orešković</t>
  </si>
  <si>
    <t>KUD "MATIJA GUBEC" GORNJA STUBICA</t>
  </si>
  <si>
    <t>TURISTIČKA ZAJEDNICA OPĆINE STUBIČKE TOPLICE</t>
  </si>
  <si>
    <t>RKT ŽUPA SV. NIKOLE BISKUPA HRAŠĆINA</t>
  </si>
  <si>
    <t>KUD MIHOVLJAN</t>
  </si>
  <si>
    <t>RADIO MARIJA BISTRICA d.o.o.</t>
  </si>
  <si>
    <t>JURICA ZAJEC</t>
  </si>
  <si>
    <t>FRANJEVAČKI SAMOSTAN KRAPINA</t>
  </si>
  <si>
    <t>Lovački savez Krapinsko-zagorske županije</t>
  </si>
  <si>
    <t>TS Žice Krapinice glazbeni sastav</t>
  </si>
  <si>
    <t>Vdović Ljubica</t>
  </si>
  <si>
    <t>Krapinski neandertalci - pleme špiljskog medvjeda</t>
  </si>
  <si>
    <t>OGRANAK MATICE HRVATSKE U ZABOKU</t>
  </si>
  <si>
    <t>IRENA ZGORELEC</t>
  </si>
  <si>
    <t>ŽUPA SV. LEOPOLDA MANDIĆA OREHOVICA</t>
  </si>
  <si>
    <t>RKT ŽUPNI URED BDM SNJEŽNA BELEC</t>
  </si>
  <si>
    <t>Ministarstvo graditeljstva i prostornog uređenja</t>
  </si>
  <si>
    <t>OIKON d.o.o.</t>
  </si>
  <si>
    <t>Hrvatski glazbeni festival Zabok</t>
  </si>
  <si>
    <t>Turistička zajednica grada Pregrade</t>
  </si>
  <si>
    <t>Promocija d.o.o.</t>
  </si>
  <si>
    <t>Štimec Spomenka</t>
  </si>
  <si>
    <t>MI-STAR d.o.o</t>
  </si>
  <si>
    <t>Osnovna škola "Stjepana Radića"</t>
  </si>
  <si>
    <t>KULTURNA MANIFESTACIJA "DANI K. Š. GJALSKOG" ZABOK</t>
  </si>
  <si>
    <t>GRADSKA KNJIŽNICA PREGRADA</t>
  </si>
  <si>
    <t>OPĆINSKA KNJIŽNICA KRAPINSKE TOPLICE</t>
  </si>
  <si>
    <t>TURISTIČKA ZAJEDNICA OPĆINE MARIJA BISTRICA</t>
  </si>
  <si>
    <t>Maja Rubil</t>
  </si>
  <si>
    <t xml:space="preserve">ZVJEZDANA JEMBRIH </t>
  </si>
  <si>
    <t>OŠ ZLATAR BISTRICA</t>
  </si>
  <si>
    <t>Savez pčelarskih udruga Krapinsko-zagorske županije</t>
  </si>
  <si>
    <t>Udruga vinogradara, podrumara i prijatelja dobrog vina "Sveti Martin" Jesenje</t>
  </si>
  <si>
    <t>Centar za odgoj i obrazovanje Krapinske Toplice</t>
  </si>
  <si>
    <t>BAUER d.o.o.</t>
  </si>
  <si>
    <t>Turistička zajednica područja Kumrovec, Desinić, Zagorska Sela</t>
  </si>
  <si>
    <t>Umjetnička radionica Heferer</t>
  </si>
  <si>
    <t>Linke Ivna</t>
  </si>
  <si>
    <t>Marmilić Goran</t>
  </si>
  <si>
    <t>Brkić Robert</t>
  </si>
  <si>
    <t>Majnarić Franjo</t>
  </si>
  <si>
    <t>Rendulić Ivana</t>
  </si>
  <si>
    <t>Jeromel Ana</t>
  </si>
  <si>
    <t>Orlović Zdravko</t>
  </si>
  <si>
    <t>Matovinović Miroslav</t>
  </si>
  <si>
    <t>Mežnarić Dunja</t>
  </si>
  <si>
    <t>Franjević Brankica</t>
  </si>
  <si>
    <t>Osrečak Mirela</t>
  </si>
  <si>
    <t>MARIO COMMERCE d.o.o</t>
  </si>
  <si>
    <t>Udruga za očuvanje baštine i promicanje kulture življenja "Djedovina", Sveti Križ Začretje</t>
  </si>
  <si>
    <t>Zagorski kraluš, Oroslavje</t>
  </si>
  <si>
    <t>Društvo Naša djeca Krapina</t>
  </si>
  <si>
    <t>Žarko Sobol</t>
  </si>
  <si>
    <t>GRADSKA NJIŽNICA I ČITAONICA "ANTUNA MIHANOVIĆA"</t>
  </si>
  <si>
    <t>HRVATSKOZAGORSKO KNJIŽEVNO DRUŠTVO</t>
  </si>
  <si>
    <t>Hrvoj Vrančić</t>
  </si>
  <si>
    <t>Ivan Kovačić</t>
  </si>
  <si>
    <t>Dragutin Ulama</t>
  </si>
  <si>
    <t>Damir Oborovečki</t>
  </si>
  <si>
    <t>Tatjana Vidović</t>
  </si>
  <si>
    <t>Nadica Žučko</t>
  </si>
  <si>
    <t>Mladen Savić</t>
  </si>
  <si>
    <t>jasna Bogović Pavlina</t>
  </si>
  <si>
    <t>Ivica Pogačić</t>
  </si>
  <si>
    <t>Nikolina Đurinek</t>
  </si>
  <si>
    <t>Edo Belošević</t>
  </si>
  <si>
    <t>MANUFAKTURA FREJMOVA obrt za snimanje, montažu i veleprodaju</t>
  </si>
  <si>
    <t>Multimedijalni centar STUB - KLUB, Donja Stubica</t>
  </si>
  <si>
    <t>Nogometni klub "Mladost" Zabok</t>
  </si>
  <si>
    <t>Udruga za zaštitu prirode, okoliša i održivi razvoj "Eko Zagorje"</t>
  </si>
  <si>
    <t>Društvo Veliki Tabor - udruga za promicanje, kulturno-povijesnog naslijeđa i očuvanje povijesne baštine dvora Veliki Tabor i kulturni menađment</t>
  </si>
  <si>
    <t>Ored izviđača "Hrvatsko zagorje", Krapina</t>
  </si>
  <si>
    <t>Udruga Kućna pomoć</t>
  </si>
  <si>
    <t>Udruga za razvoj turizma Jesenje</t>
  </si>
  <si>
    <t>Kulturno umjetničko društvo Belec</t>
  </si>
  <si>
    <t>Opća županijska bolnica Vukovar i bolnica hrvatskih veterana</t>
  </si>
  <si>
    <t>Mateja Lesičar</t>
  </si>
  <si>
    <t>Osnovna škola Đure Prejca Desinić</t>
  </si>
  <si>
    <t>Osnovna škola Ljudevit Gaj Mihovljan</t>
  </si>
  <si>
    <t>Osnovna škola Antuna Mihanovića Petrovsko</t>
  </si>
  <si>
    <t>Osnovna škola Side Košitić Radoboj</t>
  </si>
  <si>
    <t>Osnovna škola Stubičke Toplice</t>
  </si>
  <si>
    <t>Osnovna škola Pavla Štoosa Kraljevec na Sutli</t>
  </si>
  <si>
    <t>Osnovna škola Lijepa naša Tuhelj</t>
  </si>
  <si>
    <t>Osnovna škola Veliko Trgovišće</t>
  </si>
  <si>
    <t>Osnovna škola Gornje Jesenje</t>
  </si>
  <si>
    <t>Hrvatsko planinarsko društvo "Kunagora" Pregrada</t>
  </si>
  <si>
    <t>Začretske mažoretkinje</t>
  </si>
  <si>
    <t>Kulturno umjetničko društvo "Zagorec" Radoboj</t>
  </si>
  <si>
    <t>Društvo Naša djeca Radoboj</t>
  </si>
  <si>
    <t>Matica umirovljenika grada Zaboka</t>
  </si>
  <si>
    <t>Tea Brezinšćak</t>
  </si>
  <si>
    <t>Ustanova za zdravstvenu njegu Vlatka Mrzljak, Oroslavje</t>
  </si>
  <si>
    <t>SESTRA MACA, Ustanova za zdravstvenu njegu u kući, Donja Bistra</t>
  </si>
  <si>
    <t>Zdravstvena njega bolesnika Nataša Kovač, medicinska sestra</t>
  </si>
  <si>
    <t>Godina: 2017</t>
  </si>
  <si>
    <t>4778</t>
  </si>
  <si>
    <t>721.000,00</t>
  </si>
  <si>
    <t>4780</t>
  </si>
  <si>
    <t>Ugovor o sufinanciranju promocije, unapređenja proizvoda i edukacije u 2017. godini</t>
  </si>
  <si>
    <t>935.000,00</t>
  </si>
  <si>
    <t>31.03.2018</t>
  </si>
  <si>
    <t>4781</t>
  </si>
  <si>
    <t>1.360.000</t>
  </si>
  <si>
    <t>1.700.000</t>
  </si>
  <si>
    <t>4782</t>
  </si>
  <si>
    <t>Sporazum o sufinanciranju troškova Uprave i poslovanja trgovačkog društva Krapinsko-zagorski aerodrom d.o.o. za športsko turističku djelatnost u 2017. godini</t>
  </si>
  <si>
    <t>4783</t>
  </si>
  <si>
    <t>Sporazum o doznačivanju novčanih sredstava trgovačkom društvu Krapinsko-zagorski aerodrom d.o.o. za športsko turističku djelatnost u 2017. godini</t>
  </si>
  <si>
    <t>4804</t>
  </si>
  <si>
    <t>LEKSIKOGRAFSKI ZAVOD MIROSLAV KRLEŽA; Frankopanska 25; Zagreb- Aneks ugovora "Enciklopedija Hrvatskog Zagorja"</t>
  </si>
  <si>
    <t>50000,00</t>
  </si>
  <si>
    <t>4806</t>
  </si>
  <si>
    <t>4807</t>
  </si>
  <si>
    <t>Ugovor o sufinanciranju rada Regionalne energetske agencije Sjeverozapadne hrvatske</t>
  </si>
  <si>
    <t>780.000,00</t>
  </si>
  <si>
    <t>4830</t>
  </si>
  <si>
    <t>Laurana d.o.o. za trgovinu i izdavačku djelatnost Vitezićeva 19, Zagreb-Ugovor o isporuci knjiga</t>
  </si>
  <si>
    <t>33546,63</t>
  </si>
  <si>
    <t>23.01.2017</t>
  </si>
  <si>
    <t>4831</t>
  </si>
  <si>
    <t>ŽUPANIJSKI ŠKOLSKI SPORTSKI SAVEZ KZŽ - program javnih potreba u sportu KZŽ</t>
  </si>
  <si>
    <t>190.000,00</t>
  </si>
  <si>
    <t>23.12.2017</t>
  </si>
  <si>
    <t>4833</t>
  </si>
  <si>
    <t>4834</t>
  </si>
  <si>
    <t>4836</t>
  </si>
  <si>
    <t>4838</t>
  </si>
  <si>
    <t>2.200,00</t>
  </si>
  <si>
    <t>15.02.2017</t>
  </si>
  <si>
    <t>4839</t>
  </si>
  <si>
    <t>Ugovor br. S 01/17 o sufinanciranju sanacije klizišta na području Općine Desinić</t>
  </si>
  <si>
    <t>24000,00</t>
  </si>
  <si>
    <t>30000,00</t>
  </si>
  <si>
    <t>01.12.2017</t>
  </si>
  <si>
    <t>4891</t>
  </si>
  <si>
    <t>1.500,00</t>
  </si>
  <si>
    <t>31.08.2017</t>
  </si>
  <si>
    <t>4893</t>
  </si>
  <si>
    <t>0</t>
  </si>
  <si>
    <t>4908</t>
  </si>
  <si>
    <t>1.200,00</t>
  </si>
  <si>
    <t>kraj školske godine</t>
  </si>
  <si>
    <t>4909</t>
  </si>
  <si>
    <t>Ugovor o izradi izmjene projektne dokumentacije za energetsku obnovu OŠ Ksavera Šandora Gjalskog u Zaboku</t>
  </si>
  <si>
    <t>52.000,00</t>
  </si>
  <si>
    <t>4910</t>
  </si>
  <si>
    <t>84.000,00</t>
  </si>
  <si>
    <t>105.000,00</t>
  </si>
  <si>
    <t>1.3.2017</t>
  </si>
  <si>
    <t>4911</t>
  </si>
  <si>
    <t>Ugovor o sufinanciranju sanacije klizišta na području  Općine Desinić</t>
  </si>
  <si>
    <t>24.000,00</t>
  </si>
  <si>
    <t>1.12.2017</t>
  </si>
  <si>
    <t>4912</t>
  </si>
  <si>
    <t>1.760,00</t>
  </si>
  <si>
    <t>28.2.2017</t>
  </si>
  <si>
    <t>4913</t>
  </si>
  <si>
    <t>Ugovor  povremenom korištenju prostora - Pučko otvoreno učulište Krapina</t>
  </si>
  <si>
    <t>do kraja 2017 godine</t>
  </si>
  <si>
    <t>4915</t>
  </si>
  <si>
    <t>Ugovor  o poslovnoj suradnji - Zagorski list d.o.o.</t>
  </si>
  <si>
    <t>19.800,00</t>
  </si>
  <si>
    <t>24.750,00</t>
  </si>
  <si>
    <t>4919</t>
  </si>
  <si>
    <t>Ugovor o poslovnoj suradnji - Krijas d.o.o.</t>
  </si>
  <si>
    <t>46.400,00</t>
  </si>
  <si>
    <t>58.000,00</t>
  </si>
  <si>
    <t>4920</t>
  </si>
  <si>
    <t>Ugovor o poslovnoj suradnji - Radio hrvatsko Zagorje Krapina</t>
  </si>
  <si>
    <t>4921</t>
  </si>
  <si>
    <t>Ugovor o poslovnoj suradnji - Zagorje international d.o.o.</t>
  </si>
  <si>
    <t>21.400,00</t>
  </si>
  <si>
    <t>26.750,00</t>
  </si>
  <si>
    <t>4922</t>
  </si>
  <si>
    <t>Ugovor o poslovnoj suradnji u 2017. godini - Radio Kaj</t>
  </si>
  <si>
    <t>21.600,00</t>
  </si>
  <si>
    <t>4923</t>
  </si>
  <si>
    <t>Ugovor o izravnoj dodjeli financijskih sredstava za financiranje djelatnosti programa javnih potreba u sportu KZŽ u 2017 godini-realizacija sportskih natjecanja učenika osnovnih i srednjih škola - Županijski školski sportski savez KZŽ</t>
  </si>
  <si>
    <t>152.000,00</t>
  </si>
  <si>
    <t>4924</t>
  </si>
  <si>
    <t xml:space="preserve">Ugovor o sufinanciranju rada Regionalne energetske agencije Sjeverozapadne Hrvatske </t>
  </si>
  <si>
    <t>4925</t>
  </si>
  <si>
    <t>Ugovor - Laurana d.o.o.</t>
  </si>
  <si>
    <t>26.837,30</t>
  </si>
  <si>
    <t>33.546,63</t>
  </si>
  <si>
    <t>4926</t>
  </si>
  <si>
    <t xml:space="preserve">Sporazum o doznačivanju novčanih sredstava trgovačkom društvu Krapinsko-zagorski aerodrom d.o.o. za športsko turističku djelatnost u 2017 godini </t>
  </si>
  <si>
    <t>72.000,00</t>
  </si>
  <si>
    <t>90.0000,00</t>
  </si>
  <si>
    <t>4927</t>
  </si>
  <si>
    <t>Sporazum o sufinanciranju troškova Uprave i poslovanja trgovačkog društva Krapinsko-zagorski aerodrom d.o.o. za športsko turističku djelatnost u 2017 godini - Grad Zabok</t>
  </si>
  <si>
    <t>280.000,00</t>
  </si>
  <si>
    <t>4928</t>
  </si>
  <si>
    <t>16.013,40</t>
  </si>
  <si>
    <t>20.016,75</t>
  </si>
  <si>
    <t>31.1.2018</t>
  </si>
  <si>
    <t>4929</t>
  </si>
  <si>
    <t>Krapinsko-zagorska županija, Krapina, Magistratska 1 i Libusoft Cicom d.o.o, Zagreb, Remetinečka cesta 7a - Ugovor o korištenju i održavanju SPI računalnih programa broj 30730/2016</t>
  </si>
  <si>
    <t>4930</t>
  </si>
  <si>
    <t>HEP-OPSKRBA d.o.o, Zagreb, Ulica Grada Vukovara 37 i Krapinsko-zagorska županija, Krapina, Magistratska 1 - Ugovor o opskrbi krajnjeg kupca broj:0-17-200985</t>
  </si>
  <si>
    <t>4934</t>
  </si>
  <si>
    <t>9.600,00</t>
  </si>
  <si>
    <t>8.2.2017</t>
  </si>
  <si>
    <t>4935</t>
  </si>
  <si>
    <t>Ugovor o korištenju i održavanju SPI računalnih programa - Libusoft cicom</t>
  </si>
  <si>
    <t>31.200,00</t>
  </si>
  <si>
    <t>39.000,00</t>
  </si>
  <si>
    <t>4936</t>
  </si>
  <si>
    <t>otkaz ugovora</t>
  </si>
  <si>
    <t>4937</t>
  </si>
  <si>
    <t>Ugovor o sufinanciranju realizacije Plana poslovanja trgovačkog društva Integrirani promet zagrebačkog područja d.o.o. za 2017. godinu</t>
  </si>
  <si>
    <t>4938</t>
  </si>
  <si>
    <t>Ugovor o sufinanciranju Plana poslovanja trgovačkog društva Integrirani promet zagrebačkog područja d.o.o. za 2017. godinu-grad Zagreb/Zagrebačka županija/Integrirani promet zag.područja/KZŽ</t>
  </si>
  <si>
    <t>1.662.746</t>
  </si>
  <si>
    <t>2.078.433</t>
  </si>
  <si>
    <t>4939</t>
  </si>
  <si>
    <t xml:space="preserve">I Dodatak Sporazumu o odgodi plaćanja obveza grada Zlatara prema KZŽ </t>
  </si>
  <si>
    <t>137.852,54</t>
  </si>
  <si>
    <t>172.315,68</t>
  </si>
  <si>
    <t>1.2.2018</t>
  </si>
  <si>
    <t>4940</t>
  </si>
  <si>
    <t>ZAKUD, Zagrebačka 10, Zabok- ugovor o izravnoj dodjeli fin.sredstava za financiranje javnih potreba u kulturi</t>
  </si>
  <si>
    <t>150000,00</t>
  </si>
  <si>
    <t>4941</t>
  </si>
  <si>
    <t>Zajednica tehničke kulture KZŽ, D. Kunovića 8, Pregrada - ugovor o izravnoj dodjeli fin.sredstava jav.potreba u teh.kulturi</t>
  </si>
  <si>
    <t>4942</t>
  </si>
  <si>
    <t>Kajkaviana,Golubovečka 42, Donja Stubica-ugovor za fin.dijela programa javnih potreba u kulturi KZŽ</t>
  </si>
  <si>
    <t>70000,00</t>
  </si>
  <si>
    <t>20.12.2017</t>
  </si>
  <si>
    <t>4943</t>
  </si>
  <si>
    <t>Kostelska pištola - Keglevićeva straža" Kostel,Kostel 7, Pregrada -program rada povijesne županijske postrojbe</t>
  </si>
  <si>
    <t>4944</t>
  </si>
  <si>
    <t>Športska zajednica Krapinsko-zagorske županije,M. Gupca 22, pp 28, Zabok - dodjela fin.sredstva športskoj zajednici KZŽ</t>
  </si>
  <si>
    <t>4946</t>
  </si>
  <si>
    <t>700,00</t>
  </si>
  <si>
    <t>do isplate</t>
  </si>
  <si>
    <t>4947</t>
  </si>
  <si>
    <t>mjesec dana</t>
  </si>
  <si>
    <t>4948</t>
  </si>
  <si>
    <t>4949</t>
  </si>
  <si>
    <t>650,00</t>
  </si>
  <si>
    <t>4950</t>
  </si>
  <si>
    <t>850,00</t>
  </si>
  <si>
    <t>4951</t>
  </si>
  <si>
    <t>4953</t>
  </si>
  <si>
    <t>Ugovor o izravnoj dodjeli financijskih sredstava za financiranje djelatnosti Hrvatskog Crvenog križa, Društva Crvenog križa KZŽ u 2017. godini</t>
  </si>
  <si>
    <t>510.000,00</t>
  </si>
  <si>
    <t>4954</t>
  </si>
  <si>
    <t>Ugovor o izravnoj dodjeli financijskih sredstava za podmirenje djela troškova zapošljavanja jednog djelatnika u Udruzi slijepih KZŽ za razdoblje od 1. siječnja do 30. lipnja 2017. godine</t>
  </si>
  <si>
    <t>36.000,00</t>
  </si>
  <si>
    <t>4955</t>
  </si>
  <si>
    <t>Ugovor o izravnoj dodjeli financjskih sredstava za financiranje djelatnosti programa javnih potreba u kulturi KZŽ u 2017 godini-realizacija programa kukturno umjetničkog amaterizma - Zajednica amaterskih kulturno umjetničkih udruga KZŽ</t>
  </si>
  <si>
    <t>120.000,00</t>
  </si>
  <si>
    <t>150.000,00</t>
  </si>
  <si>
    <t>2017 godina</t>
  </si>
  <si>
    <t>4956</t>
  </si>
  <si>
    <t>Ugovor o izravnoj dodjeli financijskih sredstava za financiranje programa javnih potreba u tehničkoj kulturi KZŽ u 2017 godini - Zajednica tehničke kulture KZŽ</t>
  </si>
  <si>
    <t>52.800,00</t>
  </si>
  <si>
    <t>4957</t>
  </si>
  <si>
    <t>Ugovor o izravnoj dodjeli financijskih sredstava za financiranje dijela programa javnih potreba u kulturi KZŽ-čuvanje i prezentiranje kajkavske građe u dvorcu Stubički Golubovec 2017 - "Kajkaviana"</t>
  </si>
  <si>
    <t>56.000,00</t>
  </si>
  <si>
    <t>4958</t>
  </si>
  <si>
    <t>Ugovor o izravnoj dodjeli financijskih sredstava za financiranje djelatnosti programa rada povijesne županiske postrojbe u 2017 godini - Kostelska pištola, Pregrada</t>
  </si>
  <si>
    <t>28.000,00</t>
  </si>
  <si>
    <t>4959</t>
  </si>
  <si>
    <t>Ugovor o izravnoj dodjeli financijskih sredstava športskoj zajednici KZŽ za ostvarivanje javnih potreba u sportu u 2017. godini - Športska zajednica KZŽ</t>
  </si>
  <si>
    <t>688.000,00</t>
  </si>
  <si>
    <t>860.000,00</t>
  </si>
  <si>
    <t>4960</t>
  </si>
  <si>
    <t>520,00</t>
  </si>
  <si>
    <t>4961</t>
  </si>
  <si>
    <t>680,00</t>
  </si>
  <si>
    <t>4962</t>
  </si>
  <si>
    <t>4963</t>
  </si>
  <si>
    <t>4964</t>
  </si>
  <si>
    <t>560,00</t>
  </si>
  <si>
    <t>4965</t>
  </si>
  <si>
    <t>4966</t>
  </si>
  <si>
    <t>Sporazum o suradnji u provođenju međunarodnog programa ekoškole u Republici Hrvatskoj za 2017 godinu- Udruga Lijepa naša</t>
  </si>
  <si>
    <t>16.000,00</t>
  </si>
  <si>
    <t>4969</t>
  </si>
  <si>
    <t>Ugovor o zakupu prava lova u zajedničkom otvorenom lovištu - LD Petrovsko</t>
  </si>
  <si>
    <t>4.960,00</t>
  </si>
  <si>
    <t>31.3.2027</t>
  </si>
  <si>
    <t>4970</t>
  </si>
  <si>
    <t>Općina Mihovljan- ugovor o korištenju sredstva županije</t>
  </si>
  <si>
    <t>45000,00</t>
  </si>
  <si>
    <t>4973</t>
  </si>
  <si>
    <t>Ugovor o korištenju sredstava županije - Općina Mihovljan</t>
  </si>
  <si>
    <t>15.3.2017</t>
  </si>
  <si>
    <t>4974</t>
  </si>
  <si>
    <t>Ugovor o priključenju - HEP Zabok</t>
  </si>
  <si>
    <t>6.210,00</t>
  </si>
  <si>
    <t>7.762,50</t>
  </si>
  <si>
    <t>4975</t>
  </si>
  <si>
    <t>Ugovor o financiranju timova hitne medicinske službe T1 u Klanjcu i Konjščini za razdoblje 1. siječnja do 31. prosinca 2017 godine - Zavod za hitnu medicinu KZŽ</t>
  </si>
  <si>
    <t>1.920.000,00</t>
  </si>
  <si>
    <t>2.400.000,00</t>
  </si>
  <si>
    <t>4976</t>
  </si>
  <si>
    <t>5000,00</t>
  </si>
  <si>
    <t>4977</t>
  </si>
  <si>
    <t>15.12.2017</t>
  </si>
  <si>
    <t>4978</t>
  </si>
  <si>
    <t>1600,00</t>
  </si>
  <si>
    <t>4979</t>
  </si>
  <si>
    <t>4980</t>
  </si>
  <si>
    <t>Ugovor o izvođenju radova i opremanju suvenirnice u Centru za posjetitelje Zagorje - Zagorjegradnja d.o.o.</t>
  </si>
  <si>
    <t>45.900,00</t>
  </si>
  <si>
    <t>57.375,00</t>
  </si>
  <si>
    <t>1.4.2017</t>
  </si>
  <si>
    <t>4981</t>
  </si>
  <si>
    <t>Ugovor o jednokratnoj financijskoj potpori udruzi - Udruga hrvatskih branitelja liječenih od posttraumatskog stresnog poremećaja KZŽ</t>
  </si>
  <si>
    <t>23.000,00</t>
  </si>
  <si>
    <t>24.03.2017</t>
  </si>
  <si>
    <t>4982</t>
  </si>
  <si>
    <t>18.400,00</t>
  </si>
  <si>
    <t>25.3.2017</t>
  </si>
  <si>
    <t>4983</t>
  </si>
  <si>
    <t>59.200,00</t>
  </si>
  <si>
    <t>74.000,00</t>
  </si>
  <si>
    <t>16.3.2017</t>
  </si>
  <si>
    <t>4984</t>
  </si>
  <si>
    <t>88.800,00</t>
  </si>
  <si>
    <t>111.000,00</t>
  </si>
  <si>
    <t>4985</t>
  </si>
  <si>
    <t>103.600,00</t>
  </si>
  <si>
    <t>129.500,00</t>
  </si>
  <si>
    <t>4986</t>
  </si>
  <si>
    <t>4987</t>
  </si>
  <si>
    <t>4988</t>
  </si>
  <si>
    <t>4989</t>
  </si>
  <si>
    <t>92.500,00</t>
  </si>
  <si>
    <t>4990</t>
  </si>
  <si>
    <t>68.376,00</t>
  </si>
  <si>
    <t>85.470,00</t>
  </si>
  <si>
    <t>4991</t>
  </si>
  <si>
    <t>4992</t>
  </si>
  <si>
    <t>4993</t>
  </si>
  <si>
    <t>Ugovor o sufinanciranju promocije obrtnika KZŽ - Obrtnička komora KZŽ</t>
  </si>
  <si>
    <t>4994</t>
  </si>
  <si>
    <t>Ugovor o darovanju - Obrtnička komora KZŽ</t>
  </si>
  <si>
    <t>160.000,00</t>
  </si>
  <si>
    <t>4995</t>
  </si>
  <si>
    <t>Ugovor broj PVIO 01/17 o sufinanciranju izvođenja radova na rekonstrukciji javne vodoopskrbne mreže na području Grada Klanjca</t>
  </si>
  <si>
    <t>4996</t>
  </si>
  <si>
    <t>PUČKO OTVORENO UČILIŠTE ZABOK, Kumrovečka 6- ugovor o korištenju sredstva  Županije</t>
  </si>
  <si>
    <t>4997</t>
  </si>
  <si>
    <t>Ugovor o korištenju sredstava županije - Pučko otvoreno učilište Zabok</t>
  </si>
  <si>
    <t>4998</t>
  </si>
  <si>
    <t>Ugovor o sufinanciranju izvođenja radova na rekonstrukciji javne vodoopskrbne mreže na području Grada Klanjca</t>
  </si>
  <si>
    <t>57.600,00</t>
  </si>
  <si>
    <t>4999</t>
  </si>
  <si>
    <t>25.600,00</t>
  </si>
  <si>
    <t>32.000,00</t>
  </si>
  <si>
    <t>5000</t>
  </si>
  <si>
    <t>Ugovor br. EN 15/17 o financiranju nabave kamenog materijala za sanaciju nerazvrstanih makadamskih cesta na području Općine Krapinske Toplice</t>
  </si>
  <si>
    <t>15000,00</t>
  </si>
  <si>
    <t>12000,00</t>
  </si>
  <si>
    <t>5001</t>
  </si>
  <si>
    <t>Ugovor br. EN 08/17 o financiranju nabave kamenog materijala za sanaciju nerazvrstanih makadamskih cesta na području Grada Klanjca</t>
  </si>
  <si>
    <t>5002</t>
  </si>
  <si>
    <t>5003</t>
  </si>
  <si>
    <t>Ugovor o financiranju nabave kamenog materijala za sanaciju nerazvrstanih makadamsklih cesta na području grada Klanjca</t>
  </si>
  <si>
    <t>5004</t>
  </si>
  <si>
    <t>Ugovor br. EN 02/17 o financiranju nabave kamenog materijala za sanaciju nerazvrstanih makadamskih cesta na području Općine Hraščina</t>
  </si>
  <si>
    <t>5005</t>
  </si>
  <si>
    <t>Ugovor o financiranju nabave kamenog matrijala za sanaciju nerazvrstanih makadamskih cesta na području Općine Hraščina</t>
  </si>
  <si>
    <t>5006</t>
  </si>
  <si>
    <t>Ugovor o dodjeli bespovratnih sredstava za projekte financiranje iz europskih strukturnih i investicijskih fondova u financijskom razdoblju 2014.-2020. - Ministarstvo regionalnog razvoja i fondova Europske unije</t>
  </si>
  <si>
    <t>6.619.346,78</t>
  </si>
  <si>
    <t>8.274.183,48</t>
  </si>
  <si>
    <t>1.9.2019</t>
  </si>
  <si>
    <t>5007</t>
  </si>
  <si>
    <t>ŽUPA BEZGREŠNOG ZAČEĆA BDM MAČE, Mače 33-ugovor o korištenju sredstava Županije- dio troškova izgradnje crkve u Poznanovcu</t>
  </si>
  <si>
    <t>5008</t>
  </si>
  <si>
    <t>Ugovor br. EN 13/17 o financiranju nabave kamenog materijala za sanaciju nerazvrstanih makadamskih cesta na području Općine Radoboj</t>
  </si>
  <si>
    <t>5009</t>
  </si>
  <si>
    <t>Ugovor br. EN 12/17 o financiranju nabave kamenog materijala za sanaciju nerazvrstanih makadamskih cesta na području Općine Mače</t>
  </si>
  <si>
    <t>5010</t>
  </si>
  <si>
    <t>Ugovor br. EN 03/17 o financiranju nabave kamenog materijala za sanaciju nerazvrstanih makadamskih cesta na području Općine Kumrovec</t>
  </si>
  <si>
    <t>5011</t>
  </si>
  <si>
    <t>Ugovor br. EN 16/17 o financiranju nabave kamenog materijala za sanaciju nerazvrstanih makadamskih cesta na području Općine Budinščina</t>
  </si>
  <si>
    <t>5012</t>
  </si>
  <si>
    <t>Ugovor br. EN 07/17 o financiranju nabave kamenog materijala za sanaciju nerazvrstanih makadamskih cesta na području Općine Desinić</t>
  </si>
  <si>
    <t>5013</t>
  </si>
  <si>
    <t>Ugovor br. EN 04/17 o financiranju nabave kamenog materijala za sanaciju nerazvrstanih makadamskih cesta na području Općine Marija Bistrica</t>
  </si>
  <si>
    <t>5014</t>
  </si>
  <si>
    <t>Ugovor br. EN 09/17 o financiranju nabave kamenog materijala za sanaciju nerazvrstanih makadamskih cesta na području Općine Stubičke Toplice</t>
  </si>
  <si>
    <t>5015</t>
  </si>
  <si>
    <t>Ugovor br. EN 14/17 o financiranju nabave kamenog materijala za sanaciju nerazvrstanih makadamskih cesta na području Općine Mihovljan</t>
  </si>
  <si>
    <t>5016</t>
  </si>
  <si>
    <t>Ugovor br. EN 11/17 o financiranju nabave kamenog materijala za sanaciju nerazvrstanih makadamskih cesta na području Općine Novi Golubovec</t>
  </si>
  <si>
    <t>5017</t>
  </si>
  <si>
    <t>Grad Klanjec - ugovor o sufinanciranju provedbe Preventivne akcije "Program prometne kulture za najmlađe" u 2017. godini</t>
  </si>
  <si>
    <t>800,00</t>
  </si>
  <si>
    <t>1000,00</t>
  </si>
  <si>
    <t>5018</t>
  </si>
  <si>
    <t>Općina Marija Bistrica - ugovor o sufinanciranju provedbe Preventivne akcije "Program prometne kulture za najmlađe" u 2017. godini</t>
  </si>
  <si>
    <t>5019</t>
  </si>
  <si>
    <t>Grad Zlatar - ugovor o sufinanciranju provedbe Preventivne akcije "Program prometne kulture za najmlađe" u 2017. godini</t>
  </si>
  <si>
    <t>5020</t>
  </si>
  <si>
    <t>Grad Donja Stubica - ugovor o sufinanciranju provedbe Preventivne akcije "Program prometne kulture za najmlađe" u 2017. godini</t>
  </si>
  <si>
    <t>5021</t>
  </si>
  <si>
    <t>Općina Krapinske Toplice - ugovor o sufinanciranju provedbe Preventivne akcije "Program prometne kulture za najmlađe" u 2017. godini</t>
  </si>
  <si>
    <t>5022</t>
  </si>
  <si>
    <t>općina Stubičke Toplice - ugovor o sufinanciranju provedbe Preventivne akcije "Program prometne kulture za najmlađe" u 2017. godini</t>
  </si>
  <si>
    <t>5023</t>
  </si>
  <si>
    <t>Općina Đurmanec - ugovor o sufinanciranju provedbe Preventivne akcije "Program prometne kulture za najmlađe" u 2017. godini</t>
  </si>
  <si>
    <t>5024</t>
  </si>
  <si>
    <t>Općina Mače - ugovor o sufinanciranju provedbe Preventivne akcije "Program prometne kulture za najmlađe" u 2017. godini</t>
  </si>
  <si>
    <t>5025</t>
  </si>
  <si>
    <t>Općina Jesenje - ugovor o sufinanciranju provedbe Preventivne akcije "Program prometne kulture za najmlađe" u 2017. godini</t>
  </si>
  <si>
    <t>5026</t>
  </si>
  <si>
    <t>Općina Zagorska Sela - ugovor o sufinanciranju provedbe Preventivne akcije "Program prometne kulture za najmlađe" u 2017. godini</t>
  </si>
  <si>
    <t>400,00</t>
  </si>
  <si>
    <t>5027</t>
  </si>
  <si>
    <t>Općina Bedekovčina - ugovor o sufinanciranju provedbe Preventivne akcije "Program prometne kulture za najmlađe" u 2017. godini</t>
  </si>
  <si>
    <t>5028</t>
  </si>
  <si>
    <t>Općina Kraljevec na Sutli - ugovor o sufinanciranju provedbe Preventivne akcije "Program prometne kulture za najmlađe" u 2017. godini</t>
  </si>
  <si>
    <t>5029</t>
  </si>
  <si>
    <t>Grad Oroslavje - ugovor o sufinanciranju provedbe Preventivne akcije "Program prometne kulture za najmlađe" u 2017. godini</t>
  </si>
  <si>
    <t>5031</t>
  </si>
  <si>
    <t>5032</t>
  </si>
  <si>
    <t>Ugovor br. EN 15/17 o financiranju nabave kamenog materijala za sanaciju nerazvrstanih makadamskih cesta na području Grada Donja Stubica</t>
  </si>
  <si>
    <t>5033</t>
  </si>
  <si>
    <t>Grad Pregrada - ugovor o sufinanciranju provedbe Preventivne akcije "Program prometne kulture za najmlađe" u 2017. godini</t>
  </si>
  <si>
    <t>5035</t>
  </si>
  <si>
    <t>Općina Desinić - ugovor o sufinanciranju provedbe Preventivne akcije "Program prometne kulture za najmlađe" u 2017. godini</t>
  </si>
  <si>
    <t>5036</t>
  </si>
  <si>
    <t>Općina Kumrovec - ugovor o sufinanciranju provedbe Preventivne akcije "Program prometne kulture za najmlađe" u 2017. godini</t>
  </si>
  <si>
    <t>5037</t>
  </si>
  <si>
    <t>I. dodatak Ugovoru o pohrani opreme civilne zaštite</t>
  </si>
  <si>
    <t>5038</t>
  </si>
  <si>
    <t>Ugovor o sufinanciranju "Sajma poslova" - Hrvatski zavod za zapošljavanje</t>
  </si>
  <si>
    <t>30.9.2017</t>
  </si>
  <si>
    <t>5039</t>
  </si>
  <si>
    <t>Ugovor o darovanju novčanih sredstava Obrtničkoj komori Krapinsko-zagorske županije</t>
  </si>
  <si>
    <t>5040</t>
  </si>
  <si>
    <t>Ugovor o podzakupu - Regionalna energetska agencija Sjeverozapadne Hrvatske</t>
  </si>
  <si>
    <t>13.9.2036</t>
  </si>
  <si>
    <t>5042</t>
  </si>
  <si>
    <t>I. Dodatak Ugovoru o korištenju potpore za tradicionalne obrte</t>
  </si>
  <si>
    <t>16.10.20147</t>
  </si>
  <si>
    <t>5043</t>
  </si>
  <si>
    <t>Ugovor o izradi izmjene projektne dokumentacije za energetsku obnovu Osnovne škole Ksavera Šandora Gjalskog u Zaboku</t>
  </si>
  <si>
    <t>5044</t>
  </si>
  <si>
    <t>Općina Zlatar Bistrica - ugovor o sufinanciranju provedbe Preventivne akcije "Program prometne kulture za najmlađe" u 2017. godini</t>
  </si>
  <si>
    <t>5045</t>
  </si>
  <si>
    <t>SPORTSKA ZAJEDNICA KZŽ - DODATAK ugovoru o izravnoj dodjeli financijskih sredstava</t>
  </si>
  <si>
    <t>8 dana od potpisivanja</t>
  </si>
  <si>
    <t>5046</t>
  </si>
  <si>
    <t>Ugovor br. EN 01/17 o financiranju nabave kamenog materijala za sanaciju nerazvrstanih makadamskih cesta na području Općine Gornja Stubica</t>
  </si>
  <si>
    <t>5047</t>
  </si>
  <si>
    <t>Općina Konjščina - ugovor o sufinanciranju provedbe Preventivne akcije "Program prometne kulture za najmlađe" u 2017. godini</t>
  </si>
  <si>
    <t>5048</t>
  </si>
  <si>
    <t>Općina Gornja Stubica - ugovor o sufinanciranju provedbe Preventivne akcije "Program prometne kulture za najmlađe" u 2017. godini</t>
  </si>
  <si>
    <t>5049</t>
  </si>
  <si>
    <t>Ugovor br. EN 05/17 o financiranju nabave kamenog materijala za sanaciju nerazvrstanih makadamskih cesta na području Grada Pregrade</t>
  </si>
  <si>
    <t>5050</t>
  </si>
  <si>
    <t>RADIO KAJ, Frana Galovića bb, Krapina  - Javne potrebe u kulturi - Dajmo djeci korjene i krila</t>
  </si>
  <si>
    <t>22.12.2017</t>
  </si>
  <si>
    <t>5051</t>
  </si>
  <si>
    <t>Općina Petrovsko - ugovor o sufinanciranju provedbe Preventivne akcije "Program prometne kulture za najmlađe" u 2017. godini</t>
  </si>
  <si>
    <t>5052</t>
  </si>
  <si>
    <t>Ugovor o izravnoj dodjeli financijskih sredstava za financiranje djelatnosti hrvatske gorske službe spašavanja stanica  Krapina u 2017 godini</t>
  </si>
  <si>
    <t>5053</t>
  </si>
  <si>
    <t>Ugovor o korištenju sredstava županije - Župa bezgrešnog začeća  BDM Mače</t>
  </si>
  <si>
    <t>5054</t>
  </si>
  <si>
    <t>Ugovor o korištenju opreme - Vatrogasna zajednica KZŽ</t>
  </si>
  <si>
    <t>neodređeno vrijeme</t>
  </si>
  <si>
    <t>5056</t>
  </si>
  <si>
    <t>Ugovor o korištenju sredstava županije - Župa bezgrešnog začeća BDM Mače</t>
  </si>
  <si>
    <t>5057</t>
  </si>
  <si>
    <t>5058</t>
  </si>
  <si>
    <t>Ugovor o korištenju sredstava županije - Radio Kaj</t>
  </si>
  <si>
    <t>5059</t>
  </si>
  <si>
    <t>5060</t>
  </si>
  <si>
    <t>Ugovor o korištenju sredstava iz proračuna KZŽ za realizaciju programa rada u 2017 godini - Gradska knjižnica Krapina</t>
  </si>
  <si>
    <t>44.000,00</t>
  </si>
  <si>
    <t>55.000,00</t>
  </si>
  <si>
    <t>5062</t>
  </si>
  <si>
    <t>Ugovor o korištenju poslovnog prostora - DZ KZŽ, Mreža udruga Zagor, Građanska organizacija za kulturu Gokul, KZŽ</t>
  </si>
  <si>
    <t>5063</t>
  </si>
  <si>
    <t>Ugovor o korištenju potpore za povećanje uzgoja zagorskog purana na području KZŽ - OPG Horvatin Štefica</t>
  </si>
  <si>
    <t>1.7.2019</t>
  </si>
  <si>
    <t>5064</t>
  </si>
  <si>
    <t>Ugovor br. MKA 25/17 o sufinanciranju uređenja prometne i komunalne infrastrukture na području Grada Krapine</t>
  </si>
  <si>
    <t>5065</t>
  </si>
  <si>
    <t>Ugovor br. MKA 24/17 o sufinanciranju uređenja prometne i komunalne infrastrukture na području Grada Zlatara</t>
  </si>
  <si>
    <t>5066</t>
  </si>
  <si>
    <t>Ugovor br. MKA 23/17 o sufinanciranju uređenja prometne i komunalne infrastrukture na području Općine Lobor</t>
  </si>
  <si>
    <t>5067</t>
  </si>
  <si>
    <t>Ugovor br. MKA 19/17 o sufinanciranju uređenja prometne i komunalne infrastrukture na području Općine Radoboj</t>
  </si>
  <si>
    <t>80000,00</t>
  </si>
  <si>
    <t>100000,00</t>
  </si>
  <si>
    <t>5068</t>
  </si>
  <si>
    <t>26.520,00</t>
  </si>
  <si>
    <t>33.150,00</t>
  </si>
  <si>
    <t>5069</t>
  </si>
  <si>
    <t>1.7.2017</t>
  </si>
  <si>
    <t>5070</t>
  </si>
  <si>
    <t>Ugovor o korištenju potpore za povećanje uzgoja zagorskog purana na području KZŽ - OPG Haramina Jasnica</t>
  </si>
  <si>
    <t>16.487,00</t>
  </si>
  <si>
    <t>20.608,75</t>
  </si>
  <si>
    <t>5071</t>
  </si>
  <si>
    <t>Ugovor br. MKA 10/17 o sufinanciranju uređenja prometne i komunalne infrastrukture na području Općine Mihovljan</t>
  </si>
  <si>
    <t>5072</t>
  </si>
  <si>
    <t>Ugovor br. MKA 14/17 o sufinanciranju uređenja prometne i komunalne infrastrukture na području Općine Novi Golubovec</t>
  </si>
  <si>
    <t>32000,00</t>
  </si>
  <si>
    <t>5073</t>
  </si>
  <si>
    <t>Ugovor br. MKA 16/17 o sufinanciranju uređenja prometne i komunalne infrastrukture na području Općine Mače</t>
  </si>
  <si>
    <t>5074</t>
  </si>
  <si>
    <t>Ugovor br. MKA 17/17 o sufinanciranju uređenja prometne i komunalne infrastrukture na području Općine Bedekovčina</t>
  </si>
  <si>
    <t>5075</t>
  </si>
  <si>
    <t>Ugovor br. MKA 22/17 o sufinanciranju uređenja prometne i komunalne infrastrukture na području Općine Zagorska Sela</t>
  </si>
  <si>
    <t>5076</t>
  </si>
  <si>
    <t>18.358,57</t>
  </si>
  <si>
    <t>22.948,21</t>
  </si>
  <si>
    <t>5077</t>
  </si>
  <si>
    <t>10.757,60</t>
  </si>
  <si>
    <t>13.447,00</t>
  </si>
  <si>
    <t>5078</t>
  </si>
  <si>
    <t>11.151,48</t>
  </si>
  <si>
    <t>13.939,35</t>
  </si>
  <si>
    <t>5079</t>
  </si>
  <si>
    <t>10.128,73</t>
  </si>
  <si>
    <t>12.660,91</t>
  </si>
  <si>
    <t>5080</t>
  </si>
  <si>
    <t>Ugovor o korištenju potpore za povećanje uzgoja zagorskog purana na području KZŽ - OPG Županić Božidar</t>
  </si>
  <si>
    <t>31.276,61</t>
  </si>
  <si>
    <t>39.095,76</t>
  </si>
  <si>
    <t>5082</t>
  </si>
  <si>
    <t>5083</t>
  </si>
  <si>
    <t>Ugovor o korištenju potpore za povećanje uzgoja zagorskog purana na području Krapinsko-zagorske županije - OPG Burić Darko</t>
  </si>
  <si>
    <t>21.450,00</t>
  </si>
  <si>
    <t>26.812,50</t>
  </si>
  <si>
    <t>5085</t>
  </si>
  <si>
    <t>17.600,00</t>
  </si>
  <si>
    <t>22.000,00</t>
  </si>
  <si>
    <t>5086</t>
  </si>
  <si>
    <t>5087</t>
  </si>
  <si>
    <t>5088</t>
  </si>
  <si>
    <t>Ugovor br. SIPP 02/17 o sufinanciranju asfaltiranja nerazvrstane ceste na području Općine Kumrovec</t>
  </si>
  <si>
    <t>48000,00</t>
  </si>
  <si>
    <t>60000,00</t>
  </si>
  <si>
    <t>5089</t>
  </si>
  <si>
    <t>Ugovor br. MKA 06/17 o sufinanciranju uređenja prometne i komunalne infrastrukture na području Općine Kumrovec</t>
  </si>
  <si>
    <t>5090</t>
  </si>
  <si>
    <t>Ugovor br. MKA 07/17 o sufinanciranju uređenja prometne i komunalne infrastrukture na području Grada Klanjca</t>
  </si>
  <si>
    <t>5091</t>
  </si>
  <si>
    <t>Ugovor br. MKA 12/17 o sufinanciranju uređenja prometne i komunalne infrastrukture na području Općine Jesenje</t>
  </si>
  <si>
    <t>5092</t>
  </si>
  <si>
    <t>Ugovor br. MKA 21/17 o sufinanciranju uređenja prometne i komunalne infrastrukture na području Grada Zaboka</t>
  </si>
  <si>
    <t>5093</t>
  </si>
  <si>
    <t>5094</t>
  </si>
  <si>
    <t>5095</t>
  </si>
  <si>
    <t>Ugovor o sufinanciranju provedbe Preventivne akcije "Program prometne kulture za najmlađe" u 2017. godini - Općina Gornja Stubica</t>
  </si>
  <si>
    <t>5096</t>
  </si>
  <si>
    <t>Ugovor o sufinanciranju provedbe Preventivne akcije "Program prometne kulture za najmlađe" u 2017. godini - Općina Konjščina</t>
  </si>
  <si>
    <t>7.5.2017</t>
  </si>
  <si>
    <t>5097</t>
  </si>
  <si>
    <t>Ugovor o sufinanciranju provedbe Preventivne akcije "Program prometne kulture za najmlađe" u 2017. godini - Grad Pregrada</t>
  </si>
  <si>
    <t>5099</t>
  </si>
  <si>
    <t>Ugovor o sufinanciranju provedbe Preventivne akcije "Program prometne kulture za najmlađe" u 2017. godini - Općina Kumrovec</t>
  </si>
  <si>
    <t>5102</t>
  </si>
  <si>
    <t>PETRA HRŠAK,  Horvatska ulica 1, Veliko Trgovišće -stipendiranje nadarene sportašice -III kategorija- streljaštvo</t>
  </si>
  <si>
    <t>2.400,00</t>
  </si>
  <si>
    <t>5105</t>
  </si>
  <si>
    <t>Ugovor o financiranju programa i projekata u području prevencije zdravlja, skrbi o mladima i ranjivim skupinama, te ljudskih prava, demokratizacije i razvoja civilnog društva - Udruga KUĆNA POMOĆ</t>
  </si>
  <si>
    <t>5106</t>
  </si>
  <si>
    <t>Ugovor o financiranju programa i projekata u području prevencije zdravlja, skrbi o mladima i ranjivim skupinama, te ljudskih prava, demokratizacije i razvoja civilnog društva - Matica umirovljenika grada Zaboka</t>
  </si>
  <si>
    <t>5107</t>
  </si>
  <si>
    <t>Ugovor o financiranju programa i projekata u području prevencije zdravlja, skrbi o mladima i ranjivim skupinama, te ljudskih prava, demokratizacije i razvoja civilnog društva - Kreativna udruga DALIJA</t>
  </si>
  <si>
    <t>5108</t>
  </si>
  <si>
    <t>Ugovor o financiranju programa i projekata u području prevencije zdravlja, skrbi o mladima i ranjivim skupinama, te ljudskih prava, demokratizacije i razvoja civilnog društva - Udruga invalida Donja Stubica</t>
  </si>
  <si>
    <t>5109</t>
  </si>
  <si>
    <t>Ugovor o financiranju programa i projekata u području prevencije zdravlja, skrbi o mladima i ranjivim skupinama, te ljudskih prava, demokratizacije i razvoja civilnog društva - Društvo "NAŠA DJECA" Pregrada</t>
  </si>
  <si>
    <t>5110</t>
  </si>
  <si>
    <t>Ugovor o financiranju programa i projekata u području prevencije zdravlja, skrbi o mladima i ranjivim skupinama, te ljudskih prava, demokratizacije i razvoja civilnog društva - Udruga uzgajatelja malih životinja "ZAGORJE"</t>
  </si>
  <si>
    <t>5111</t>
  </si>
  <si>
    <t>Ugovor o financiranju programa usmjerenih očuvanju digniteta i promicanju istine o Domovinskom ratu, psihološko i socijalno osnaživanje te podizanje kvalitete življenja hrvatskih branitelja na području KZŽ - Udruga veterana 103. brigade hrvatske vojske</t>
  </si>
  <si>
    <t>5112</t>
  </si>
  <si>
    <t>5113</t>
  </si>
  <si>
    <t>5114</t>
  </si>
  <si>
    <t>Ugovor o financiranju projekata usmjerenih očuvanju digniteta i promicanju istine o Domovinskom ratu, psihološko i socijalno osnaživanje te podizanje kvalitete življenja hrvatskih branitelja na području KZŽ - Udruga branitelja Domovinskog rata Kumrovec - Zagorska Sela</t>
  </si>
  <si>
    <t>20.849,00</t>
  </si>
  <si>
    <t>5115</t>
  </si>
  <si>
    <t>Ugovor o financiranju programa usmjerenih očuvanju digniteta i promicanju istine o Domovinskom ratu, psihološko i socijalno osnaživanje te podizanje kvalitete življenja hrvatskih branitelja na području KZŽ - Županijska podružnica udruge hrvatskih dragovoljaca Domovinskog rata KZŽ</t>
  </si>
  <si>
    <t>5116</t>
  </si>
  <si>
    <t>5117</t>
  </si>
  <si>
    <t>Ugovor o financiranju programa usmjerenih očuvanju digniteta i promicanju istine o Domovinskom ratu, psihološko i socijalno osnaživanje te podizanje kvalitete življenja hrvatskih branitelja na području KZŽ - Zajednica udruga i članova hrvatskih vojnih invalida Domovinskog rata KZŽ</t>
  </si>
  <si>
    <t>5118</t>
  </si>
  <si>
    <t>Ugovor br. PVIO 05/17 o sufinanciranju izgradnje mjesne vodovodne mreže na području Grada Zaboka</t>
  </si>
  <si>
    <t>5119</t>
  </si>
  <si>
    <t>Ugovor br. PVIO 03/17 o sufinanciranju rekonstrukcije mjesne vodovodne mreže na području Grada Zlatara</t>
  </si>
  <si>
    <t>64000,00</t>
  </si>
  <si>
    <t>5121</t>
  </si>
  <si>
    <t>Ugovor br. EN 17/17 o financiranju nabave kamenog materijala za sanaciju NC na području Općine Sveti Križ Začretje</t>
  </si>
  <si>
    <t>5122</t>
  </si>
  <si>
    <t>TURISTIČKA ZAJEDNICA GRADA OROSLAVJE, M. Prpića 73,-Program javnih potreba u kulturi-Dani humora 2017</t>
  </si>
  <si>
    <t>2000,00</t>
  </si>
  <si>
    <t>5123</t>
  </si>
  <si>
    <t>Ugovor br. MKA 01/17 o sufinanciranju uređenja prometne i komunalne infrastrukture na području Grada Pregrada</t>
  </si>
  <si>
    <t>5124</t>
  </si>
  <si>
    <t>Ugovor br. MKA 02/17 o sufinanciranju uređenja prometne i komunalne infrastrukture na područje Općine Desinić</t>
  </si>
  <si>
    <t>5125</t>
  </si>
  <si>
    <t>Ugovor br. MKA 05/17 o sufinanciranju uređenja prometne i komunalne infrastrukture na području Općine Veliko Trgovišće</t>
  </si>
  <si>
    <t>5126</t>
  </si>
  <si>
    <t>Ugovor br. MKA 08/17 o sufinanciranju uređenja prometne i komunalne infrastrukture na području Općine Stubičke Toplice</t>
  </si>
  <si>
    <t>5127</t>
  </si>
  <si>
    <t>Ugovor br. MKA 09/17 o sufinanciranju uređenja prometne i komunalne infrastrukture na području Općine Marija Bistrica</t>
  </si>
  <si>
    <t>5128</t>
  </si>
  <si>
    <t>Ugovor br. MKA 18/17 o sufinanciranju uređenja prometne i komunalne infrastrukture na području Grada Donja Stubica</t>
  </si>
  <si>
    <t>5129</t>
  </si>
  <si>
    <t>Ugovor br. MKA 27/17 o sufinanciranju uređenja prometne i komunalne infrastrukture na području Općine Krapinske Toplice</t>
  </si>
  <si>
    <t>5142</t>
  </si>
  <si>
    <t>Ugovor br. NC 02/17 o sufinanciranju sanacije klizišta na području Grada Pregrada</t>
  </si>
  <si>
    <t>5143</t>
  </si>
  <si>
    <t>Ugovor br. MKA 20/17 o sufinanciranju uređenja prometne i komunalne infrastrukture na području Općine Sveti Križ Začretje</t>
  </si>
  <si>
    <t>5144</t>
  </si>
  <si>
    <t>Ugovor br. MKA 26/17 o sufinanciranju uređenja prometne i komunalne infrastrukture na području Općine Veliko Trgovišće</t>
  </si>
  <si>
    <t>5146</t>
  </si>
  <si>
    <t>Pučko otvoreno učilište Krapina,Krapina,Šetalište Hrvatskog narodnog preporoda 13;Javne potrebe u kulturi;Izložba pisanica</t>
  </si>
  <si>
    <t>5147</t>
  </si>
  <si>
    <t>Pučko otvoreno učilište Krapina,Krapina,Šetalište Hrvatskog narodnog preporoda 13;Javne potrebe u kulturi;Međunarodna izložba maski</t>
  </si>
  <si>
    <t>5148</t>
  </si>
  <si>
    <t>Ugovor br. PVIO 04/17 o sufinanciranju izgradnje mjesne vodovodne mreže na području Općine Bedekovčina</t>
  </si>
  <si>
    <t>5152</t>
  </si>
  <si>
    <t>Ugovor o sufinanciranju provedbe Preventivne akcije "Program prometne kulture za najmlađe" u 2017 godini - Općina Desinić</t>
  </si>
  <si>
    <t>20.4.2017</t>
  </si>
  <si>
    <t>5153</t>
  </si>
  <si>
    <t>Ugovor o sufinanciranju provedbe Preventivne akcije "Program prometne kulture za najmlađe" u 2017 godini -Općina Zlatar Bistrica</t>
  </si>
  <si>
    <t>5154</t>
  </si>
  <si>
    <t>Ugovor o sufinanciranju provedbe Preventivne akcije "Program prometne kulture za najmlađe" u 2017 godini -Općina Petrovsko</t>
  </si>
  <si>
    <t>5155</t>
  </si>
  <si>
    <t>Ugovor o sufinanciranju provedbe Preventivne akcije "Program prometne kulture za najmlađe" u 2017 godini -Grad Oroslavje</t>
  </si>
  <si>
    <t>5156</t>
  </si>
  <si>
    <t>Ugovor o sufinanciranju provedbe Preventivne akcije "Program prometne kulture za najmlađe" u 2017 godini -Općina Kraljevec na Sutli</t>
  </si>
  <si>
    <t>5157</t>
  </si>
  <si>
    <t>Ugovor o sufinanciranju provedbe Preventivne akcije "Program prometne kulture za najmlađe" u 2017 godini -Općina Bedekovčina</t>
  </si>
  <si>
    <t>5158</t>
  </si>
  <si>
    <t>Ugovor o sufinanciranju provedbe Preventivne akcije "Program prometne kulture za najmlađe" u 2017 godini -Općina Zagorska Sela</t>
  </si>
  <si>
    <t>5159</t>
  </si>
  <si>
    <t>Ugovor o sufinanciranju provedbe Preventivne akcije "Program prometne kulture za najmlađe" u 2017 godini -Općina Gornje Jesenje</t>
  </si>
  <si>
    <t>5160</t>
  </si>
  <si>
    <t>Ugovor o sufinanciranju provedbe Preventivne akcije "Program prometne kulture za najmlađe" u 2017 godini -Općina Mače</t>
  </si>
  <si>
    <t>5161</t>
  </si>
  <si>
    <t>Ugovor o sufinanciranju provedbe Preventivne akcije "Program prometne kulture za najmlađe" u 2017 godini -Općina Đurmanec</t>
  </si>
  <si>
    <t>5162</t>
  </si>
  <si>
    <t>Ugovor o sufinanciranju provedbe Preventivne akcije "Program prometne kulture za najmlađe" u 2017 godini -Općina Stubičke Toplice</t>
  </si>
  <si>
    <t>5163</t>
  </si>
  <si>
    <t>Ugovor o sufinanciranju provedbe Preventivne akcije "Program prometne kulture za najmlađe" u 2017 godini -Općina Krapinske Toplice</t>
  </si>
  <si>
    <t>5164</t>
  </si>
  <si>
    <t>Ugovor o sufinanciranju provedbe Preventivne akcije "Program prometne kulture za najmlađe" u 2017 godini -Grad Donja Stubica</t>
  </si>
  <si>
    <t>5165</t>
  </si>
  <si>
    <t>Ugovor o sufinanciranju provedbe Preventivne akcije "Program prometne kulture za najmlađe" u 2017 godini -Grad Zlatar</t>
  </si>
  <si>
    <t>5166</t>
  </si>
  <si>
    <t>Ugovor o sufinanciranju provedbe Preventivne akcije "Program prometne kulture za najmlađe" u 2017 godini -Općina Marija Bistrica</t>
  </si>
  <si>
    <t>5167</t>
  </si>
  <si>
    <t>Ugovor o sufinanciranju provedbe Preventivne akcije "Program prometne kulture za najmlađe" u 2017 godini -Grad Klanjec</t>
  </si>
  <si>
    <t>5168</t>
  </si>
  <si>
    <t>Ugovor br. MKA 11/17 o sufinanciranju uređenja prometne i komunalne infrastrukture na području Općine Kraljevec na Sutli</t>
  </si>
  <si>
    <t>5169</t>
  </si>
  <si>
    <t>Općina Veliko Trgovišće - ugovor o sufinanciranju provedbe Preventivne akcije "Program prometne kulture za najmlađe" u 2017. godini</t>
  </si>
  <si>
    <t>5170</t>
  </si>
  <si>
    <t>Ugovor o sufinanciranju provedbe Preventivne akcije "Program prometne kulture za najmlađe" u 2017 godini -Općina Veliko Trgovišće</t>
  </si>
  <si>
    <t>5171</t>
  </si>
  <si>
    <t>4.6.2017</t>
  </si>
  <si>
    <t>5172</t>
  </si>
  <si>
    <t>4.7.2017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</si>
  <si>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</si>
  <si>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</si>
  <si>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</si>
  <si>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</si>
  <si>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</si>
  <si>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</si>
  <si>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</si>
  <si>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</si>
  <si>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</si>
  <si>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</si>
  <si>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Ugovor o sufinanciranju sanacije klizišta na poručju grada Pregrade</t>
  </si>
  <si>
    <t>28.125,00</t>
  </si>
  <si>
    <t>5183</t>
  </si>
  <si>
    <t>Ugovor o sufinanciranju izvođenja radova na izgradnji mjesne vodovodne mreže na području grada Zaboka</t>
  </si>
  <si>
    <t>5184</t>
  </si>
  <si>
    <t>Ugovor o sufinanciranju izvođenja radova na rekonstrukciji mjesne vodoopskrbne mreže na području grada Zlatara</t>
  </si>
  <si>
    <t>64.000,00</t>
  </si>
  <si>
    <t>5185</t>
  </si>
  <si>
    <t>Ugovor o sufinanciranju izgradnje mjesne vodovodne mreže na području općine Bedekovčina</t>
  </si>
  <si>
    <t>5186</t>
  </si>
  <si>
    <t>1.600,00</t>
  </si>
  <si>
    <t>5187</t>
  </si>
  <si>
    <t>5188</t>
  </si>
  <si>
    <t>5189</t>
  </si>
  <si>
    <t>5190</t>
  </si>
  <si>
    <t>Ugovor o korištenju sredstava županije - Župa svete Jelena Križarice Zabok</t>
  </si>
  <si>
    <t>5191</t>
  </si>
  <si>
    <t>Ugovor o financiranju nabave kamenog materijala za  sanaciju nerazvrstanih makadamskih cesta na području općine Sveti Križ Začretje</t>
  </si>
  <si>
    <t>5192</t>
  </si>
  <si>
    <t>Ugovor o financiranju nabave kamenog materijala za  sanaciju nerazvrstanih makadamskih cesta na području općine Gornja Stubica</t>
  </si>
  <si>
    <t>5193</t>
  </si>
  <si>
    <t>Ugovor o financiranju nabave kamenog materijala za  sanaciju nerazvrstanih makadamskih cesta na području grada Pregrade</t>
  </si>
  <si>
    <t>5194</t>
  </si>
  <si>
    <t>Ugovor o sufinanciranju provedbe Preventivne akcije "program prometne kulture za najmlađe" u 2017 godini - Općina Budinščina</t>
  </si>
  <si>
    <t>5195</t>
  </si>
  <si>
    <t>Općina Budinščina - ugovor o sufinanciranju provedbe Preventivne akcije "Program prometne kulture za najmlađe" u 2017. godini</t>
  </si>
  <si>
    <t>5196</t>
  </si>
  <si>
    <t>Ugovor o financiranju nabave kamenog materijala za  sanaciju nerazvrstanih makadamskih cesta na području Grada Donja Stubica</t>
  </si>
  <si>
    <t>5197</t>
  </si>
  <si>
    <t>Ugovor o financiranju nabave kamenog materijala za  sanaciju nerazvrstanih makadamskih cesta na području Općine Novi Golubovec</t>
  </si>
  <si>
    <t>5198</t>
  </si>
  <si>
    <t>Ugovor o financiranju nabave kamenog materijala za  sanaciju nerazvrstanih makadamskih cesta na području Općine Radoboj</t>
  </si>
  <si>
    <t>5199</t>
  </si>
  <si>
    <t>Ugovor o financiranju nabave kamenog materijala za  sanaciju nerazvrstanih makadamskih cesta na području Općina Mače</t>
  </si>
  <si>
    <t>5200</t>
  </si>
  <si>
    <t>Ugovor o financiranju nabave kamenog materijala za  sanaciju nerazvrstanih makadamskih cesta na području općina Kumrovec</t>
  </si>
  <si>
    <t>5201</t>
  </si>
  <si>
    <t>Ugovor o financiranju nabave kamenog materijala za  sanaciju nerazvrstanih makadamskih cesta na području Općine Budinščina</t>
  </si>
  <si>
    <t>5202</t>
  </si>
  <si>
    <t>Ugovor o financiranju nabave kamenog materijala za  sanaciju nerazvrstanih makadamskih cesta na području Općine Desinić</t>
  </si>
  <si>
    <t>5203</t>
  </si>
  <si>
    <t>Ugovor o financiranju nabave kamenog materijala za  sanaciju nerazvrstanih makadamskih cesta na području Općine Marije Bistrice</t>
  </si>
  <si>
    <t>5204</t>
  </si>
  <si>
    <t>Ugovor o financiranju nabave kamenog materijala za  sanaciju nerazvrstanih makadamskih cesta na području općine Stubičke Toplice</t>
  </si>
  <si>
    <t>5205</t>
  </si>
  <si>
    <t>Ugovor o financiranju nabave kamenog materijala za  sanaciju nerazvrstanih makadamskih cesta na području općine Mihovljan</t>
  </si>
  <si>
    <t>5206</t>
  </si>
  <si>
    <t>Ugovor o financiranju programa usmjerenih očuvanju digniteta i promicanju istine o Domovinskom ratu, psihološko i socijalno osnaživanje te podizanje kvalitete življenja hrvatskih branitelja na području KZŽ - Udruga veterana specijalne policije Domovinskog rata "Barun", Stubičke Toplice</t>
  </si>
  <si>
    <t>5207</t>
  </si>
  <si>
    <t>5208</t>
  </si>
  <si>
    <t>Ugovor o financiranju programa i projekata u području prevencije zdravlja, skrbi o mladima i ranjivim skupinama, te ljudskih prava, demokratizacije i razvoja civilnog društva - Kulturno umjetničko društvo "ZAGOREC", Radoboj</t>
  </si>
  <si>
    <t>5209</t>
  </si>
  <si>
    <t>Ugovor o financiranju programa i projekata u području prevencije zdravlja, skrbi o mladima i ranjivim skupinama, te ljudskih prava, demokratizacije i razvoja civilnog društva - Nogometni klub "RADOBOJ", Radoboj</t>
  </si>
  <si>
    <t>5210</t>
  </si>
  <si>
    <t>Ugovor o financiranju programa i projekata u području prevencije zdravlja, skrbi o mladima i ranjivim skupinama, te ljudskih prava, demokratizacije i razvoja civilnog društva - Sportska zajednica općine Radoboj</t>
  </si>
  <si>
    <t>5211</t>
  </si>
  <si>
    <t>Ugovor o financiranju programa i projekata u području prevencije zdravlja, skrbi o mladima i ranjivim skupinama, te ljudskih prava, demokratizacije i razvoja civilnog društva - Udruga antifašističkih boraca i antifašista Grada Zaboka</t>
  </si>
  <si>
    <t>5212</t>
  </si>
  <si>
    <t xml:space="preserve">Ugovor o financiranju programa i projekata u području prevencije zdravlja, skrbi o mladima i ranjivim skupinama, te ljudskih prava, demokratizacije i razvoja civilnog društva - Zajednica udruga antifašističkih boraca i antifašista KZŽ </t>
  </si>
  <si>
    <t>5213</t>
  </si>
  <si>
    <t>Ugovor o financiranju programa i projekata u području prevencije zdravlja, skrbi o mladima i ranjivim skupinama, te ljudskih prava, demokratizacije i razvoja civilnog društva - Društvo invalida rada Krapina</t>
  </si>
  <si>
    <t>5214</t>
  </si>
  <si>
    <t>Ugovor br. MKA 03/17 o sufinanciranju uređenja prometne i komunalne infrastrukture na području Općine Tuhelj</t>
  </si>
  <si>
    <t>5215</t>
  </si>
  <si>
    <t>Ugovor br. MKA 13/17 o sufinanciranju uređenja prometne i komunalne infrastrukture na području Općine Hrašćina</t>
  </si>
  <si>
    <t>5216</t>
  </si>
  <si>
    <t>Ugovor br. EN 06/17 o financiranju nabave kamenog materijala na području Općine Tuhelj</t>
  </si>
  <si>
    <t>5217</t>
  </si>
  <si>
    <t>Općina Tuhelj - ugovor o sufinanciranju provedbe Preventivne akcije "Program prometne kulture za najmlađe" u 2017. godini</t>
  </si>
  <si>
    <t>5218</t>
  </si>
  <si>
    <t>Ugovor o financiranju programa i projekata u području prevencije zdravlja, skrbi o mladima i ranjivim skupinama, te ljudskih prava, demokratizacije i razvoja civilnog društva - Udruga osoba s intelektualnim teškoćama Krapina</t>
  </si>
  <si>
    <t xml:space="preserve">15.000,00 </t>
  </si>
  <si>
    <t>5219</t>
  </si>
  <si>
    <t>Ugovor o financiranju programa i projekata u području prevencije zdravlja, skrbi o mladima i ranjivim skupinama, te ljudskih prava, demokratizacije i razvoja civilnog društva -  Ženski odbojkaški klub "TOPLICE"</t>
  </si>
  <si>
    <t>5220</t>
  </si>
  <si>
    <t>Ugovor o financiranju programa i projekata u području prevencije zdravlja, skrbi o mladima i ranjivim skupinama, te ljudskih prava, demokratizacije i razvoja civilnog društva - Udruga slijepih Krapinsko-zagorske županije Krapina</t>
  </si>
  <si>
    <t>5221</t>
  </si>
  <si>
    <t>Ugovor o financiranju programa i projekata u području prevencije zdravlja, skrbi o mladima i ranjivim skupinama, te ljudskih prava, demokratizacije i razvoja civilnog društva - Aikido klub "HOHOEMI"</t>
  </si>
  <si>
    <t>5222</t>
  </si>
  <si>
    <t>Ugovor o financiranju programa i projekata u području prevencije zdravlja, skrbi o mladima i ranjivim skupinama, te ljudskih prava, demokratizacije i razvoja civilnog društva - Društvo psihologa Krapinsko-zagorske županije</t>
  </si>
  <si>
    <t>5223</t>
  </si>
  <si>
    <t>Ugovor o financiranju programa i projekata u području prevencije zdravlja, skrbi o mladima i ranjivim skupinama, te ljudskih prava, demokratizacije i razvoja civilnog društva - Društvo "NAŠA DJECA" Sv. Križ Začretje</t>
  </si>
  <si>
    <t>5224</t>
  </si>
  <si>
    <t>Ugovor o financiranju programa i projekata u području prevencije zdravlja, skrbi o mladima i ranjivim skupinama, te ljudskih prava, demokratizacije i razvoja civilnog društva - Društvo "NAŠA DJECA" Zabok</t>
  </si>
  <si>
    <t>5225</t>
  </si>
  <si>
    <t>Ugovor o financiranju programa i projekata u području prevencije zdravlja, skrbi o mladima i ranjivim skupinama, te ljudskih prava, demokratizacije i razvoja civilnog društva - Gljivarsko društvo "MAGLEN"</t>
  </si>
  <si>
    <t>5226</t>
  </si>
  <si>
    <t>Ugovor o financiranju programa i projekata u području prevencije zdravlja, skrbi o mladima i ranjivim skupinama, te ljudskih prava, demokratizacije i razvoja civilnog društva - Udruga osoba s poteškoćama u razvoju "SUNCE"</t>
  </si>
  <si>
    <t>5227</t>
  </si>
  <si>
    <t>Ugovor o financiranju programa i projekata u području prevencije zdravlja, skrbi o mladima i ranjivim skupinama, te ljudskih prava, demokratizacije i razvoja civilnog društva - Začretske mažoretkinje</t>
  </si>
  <si>
    <t>5228</t>
  </si>
  <si>
    <t>Ugovor o financiranju programa i projekata u području prevencije zdravlja, skrbi o mladima i ranjivim skupinama, te ljudskih prava, demokratizacije i razvoja civilnog društva - Udruga umirovljenika Radoboj</t>
  </si>
  <si>
    <t>5229</t>
  </si>
  <si>
    <t>Ugovor o financiranju programa i projekata u području prevencije zdravlja, skrbi o mladima i ranjivim skupinama, te ljudskih prava, demokratizacije i razvoja civilnog društva - Zagorski aeroklub Zabok</t>
  </si>
  <si>
    <t>5230</t>
  </si>
  <si>
    <t>5231</t>
  </si>
  <si>
    <t>Ugovor o sufinanciranju provedbe Preventivne akcije Program prometne kulture za najmlađe" u 2017 godini - Općina Tuhelj</t>
  </si>
  <si>
    <t>5232</t>
  </si>
  <si>
    <t>Ugovor o sufinanciranju uređenja prometne i komunalne infrastrukture na području Općine Tuhelj</t>
  </si>
  <si>
    <t>5233</t>
  </si>
  <si>
    <t>48.000,00</t>
  </si>
  <si>
    <t>5234</t>
  </si>
  <si>
    <t>Ugovor o korištenju sredstava županije - općinska knjižnica i čitaonica Marija Bistrica</t>
  </si>
  <si>
    <t>5235</t>
  </si>
  <si>
    <t>5236</t>
  </si>
  <si>
    <t>Ugovor o sufinanciranju uređenja prometne i komunalne infrastrukture na području Općine Kraljevec na Sutli</t>
  </si>
  <si>
    <t>5237</t>
  </si>
  <si>
    <t>Ugovor o sufinanciranju uređenja prometne i komunalne infrastrukture na području Općine Sveti Križ Začretje</t>
  </si>
  <si>
    <t>5238</t>
  </si>
  <si>
    <t>Ugovor o sufinanciranju uređenja prometne i komunalne infrastrukture na području Općina Veliko Trgovišće</t>
  </si>
  <si>
    <t>5239</t>
  </si>
  <si>
    <t>Ugovor br. MKA 15/17 o sufinanciranju uređenja prometne i komunalne infrastrukture na području Općine Budinšćina</t>
  </si>
  <si>
    <t>5240</t>
  </si>
  <si>
    <t>Ugovor o financiranju programa i projekata u području prevencije zdravlja, skrbi o mladima i ranjivim skupinama, te ljudskih prava, demokratizacije i razvoja civilnog društva - Civilna udruga građana Pregrade</t>
  </si>
  <si>
    <t>5241</t>
  </si>
  <si>
    <t>Ugovor o financiranju programa i projekata u području prevencije zdravlja, skrbi o mladima i ranjivim skupinama, te ljudskih prava, demokratizacije i razvoja civilnog društva - Udruga oboljelih od dijabetesa Krapina</t>
  </si>
  <si>
    <t>5242</t>
  </si>
  <si>
    <t>Ugovor o financiranju programa i projekata u području prevencije zdravlja, skrbi o mladima i ranjivim skupinama, te ljudskih prava, demokratizacije i razvoja civilnog društva - Humska udruga mladih</t>
  </si>
  <si>
    <t>5243</t>
  </si>
  <si>
    <t>Ugovor o financiranju programa i projekata u području prevencije zdravlja, skrbi o mladima i ranjivim skupinama, te ljudskih prava, demokratizacije i razvoja civilnog društva - Društvo osoba oštećena sluha Krapina</t>
  </si>
  <si>
    <t>5244</t>
  </si>
  <si>
    <t>5245</t>
  </si>
  <si>
    <t>Ugovor o sufinanciranju uređenja prometne i komunalne infrastrukture na području Grada Pregrade</t>
  </si>
  <si>
    <t>5246</t>
  </si>
  <si>
    <t>5247</t>
  </si>
  <si>
    <t>Ugovor o sufinanciranju uređenja prometne i komunalne infrastrukture na području Općine Veliko Trgovišće</t>
  </si>
  <si>
    <t>5248</t>
  </si>
  <si>
    <t>Ugovor o sufinanciranju uređenja prometne i komunalne infrastrukture na području Općine Stubičke Toplice</t>
  </si>
  <si>
    <t>5249</t>
  </si>
  <si>
    <t>Ugovor o sufinanciranju uređenja prometne i komunalne infrastrukture na području Općine Marija Bistrica</t>
  </si>
  <si>
    <t>5250</t>
  </si>
  <si>
    <t>Ugovor o sufinanciranju uređenja prometne i komunalne infrastrukture na području Grada Donja Stubica</t>
  </si>
  <si>
    <t>5251</t>
  </si>
  <si>
    <t>Ugovor o sufinnaciranju uređenja prometne i komunalne infrastrukture na području Općine Krapinske Toplice</t>
  </si>
  <si>
    <t>5252</t>
  </si>
  <si>
    <t>Ugovor o sufinanciranju uređenja prometne i komunalne infrastrukture na području Općine Zagorska Sela</t>
  </si>
  <si>
    <t>5253</t>
  </si>
  <si>
    <t>Ugovor o sufinanciranju uređenja prometne i komunalne infrastrukture na području Općine Bedekovčina</t>
  </si>
  <si>
    <t>5254</t>
  </si>
  <si>
    <t>Ugovr o sufinanciranju uređenja prometne i komunalne infrastrukture na području Općine Mače</t>
  </si>
  <si>
    <t>43.200,00</t>
  </si>
  <si>
    <t>5255</t>
  </si>
  <si>
    <t>5256</t>
  </si>
  <si>
    <t>5257</t>
  </si>
  <si>
    <t>Ugovor o sufinanciranju uređenja prometne i komunalne infrastrukture na području Grada Krapina</t>
  </si>
  <si>
    <t>5258</t>
  </si>
  <si>
    <t>Ugovor o sufinnaciranju uređenja prometne i komunalne infrastrukture na području Općine Lobor</t>
  </si>
  <si>
    <t>5259</t>
  </si>
  <si>
    <t>Ugovor o sufinanciranju uređenja prometne i komunalne infrastrukture na području Grada Zlatara</t>
  </si>
  <si>
    <t>5260</t>
  </si>
  <si>
    <t>5261</t>
  </si>
  <si>
    <t>5262</t>
  </si>
  <si>
    <t>Ugovor o sufinanciranju asfaltiranja nerazvrstane ceste na području Općine Kumrovec</t>
  </si>
  <si>
    <t>5263</t>
  </si>
  <si>
    <t>5264</t>
  </si>
  <si>
    <t>Ugovor o sufinanciranju uređenja prometne i komunalne infrastrukture na području Grada Klanjca</t>
  </si>
  <si>
    <t>5265</t>
  </si>
  <si>
    <t>Ugovor o sufinanciranju uređenja prometne i komunalne infrastrukture na području Općine Jesenje</t>
  </si>
  <si>
    <t>5266</t>
  </si>
  <si>
    <t>Ugovor o sufinanciranju uređenja prometne i komunalne infrastrukture na području Grada Zaboka</t>
  </si>
  <si>
    <t>5267</t>
  </si>
  <si>
    <t>Ugovor o financiranju programa i projekata u području prevencije zdravlja, skrbi o mladima i ranjivim skupinama, te ljudskih prava, demokratizacije i razvoja civilnog društva - Filatelističko društvo "ZABOKY"</t>
  </si>
  <si>
    <t>5268</t>
  </si>
  <si>
    <t>Ugovor o financiranju programa i projekata u području prevencije zdravlja, skrbi o mladima i ranjivim skupinama, te ljudskih prava, demokratizacije i razvoja civilnog društva - Multimedijalni centar STUB - KLUB</t>
  </si>
  <si>
    <t>5269</t>
  </si>
  <si>
    <t>Ugovor o financiranju programa i projekata u području prevencije zdravlja, skrbi o mladima i ranjivim skupinama, te ljudskih prava, demokratizacije i razvoja civilnog društva -Lokalna akcijska grupa "ZELENI BREGI"</t>
  </si>
  <si>
    <t>5270</t>
  </si>
  <si>
    <t>Ugovor o financiranju programa i projekata u području prevencije zdravlja, skrbi o mladima i ranjivim skupinama, te ljudskih prava, demokratizacije i razvoja civilnog društva - Udruga za zaštitu prirode, okoliša i održivi razvoj "EKO ZAGORJE"</t>
  </si>
  <si>
    <t>5271</t>
  </si>
  <si>
    <t>Ugovor o financiranju programa i projekata u području prevencije zdravlja, skrbi o mladima i ranjivim skupinama, te ljudskih prava, demokratizacije i razvoja civilnog društva - Nogometni klub "MLADOST"</t>
  </si>
  <si>
    <t>5272</t>
  </si>
  <si>
    <t>Ugovor o financiranju programa i projekata u području prevencije zdravlja, skrbi o mladima i ranjivim skupinama, te ljudskih prava, demokratizacije i razvoja civilnog društva - Udruga fizioterapeuta i radnih terapeuta Zagorja</t>
  </si>
  <si>
    <t>5273</t>
  </si>
  <si>
    <t>Ugovor o financiranju programa i projekata u području prevencije zdravlja, skrbi o mladima i ranjivim skupinama, te ljudskih prava, demokratizacije i razvoja civilnog društva - Udruga invalida Bedekovčina</t>
  </si>
  <si>
    <t>5274</t>
  </si>
  <si>
    <t>Ugovor o financiranju programa i projekata u području prevencije zdravlja, skrbi o mladima i ranjivim skupinama, te ljudskih prava, demokratizacije i razvoja civilnog društva - Društvo multiple skleroze Krapinsko-zagorske županije</t>
  </si>
  <si>
    <t>5275</t>
  </si>
  <si>
    <t>Ugovor o financiranju programa i projekata u području prevencije zdravlja, skrbi o mladima i ranjivim skupinama, te ljudskih prava, demokratizacije i razvoja civilnog društva - Mačanske mažoretkinje Alina</t>
  </si>
  <si>
    <t>5276</t>
  </si>
  <si>
    <t>Ugovor o financiranju programa i projekata u području prevencije zdravlja, skrbi o mladima i ranjivim skupinama, te ljudskih prava, demokratizacije i razvoja civilnog društva - Petrože - Krušljevo Selo</t>
  </si>
  <si>
    <t>5277</t>
  </si>
  <si>
    <t>Ugovor o korištenju potpore za ulaganje u modernizaciju i povećanje konkurentnosti poljoprivrednika u preradi i stavljanju na tržište poljoprivednih prehrambenih proizvoda - Obrt IDA NOVA</t>
  </si>
  <si>
    <t>21.475,87</t>
  </si>
  <si>
    <t>26.844,84</t>
  </si>
  <si>
    <t>5278</t>
  </si>
  <si>
    <t>5279</t>
  </si>
  <si>
    <t>5.375,48</t>
  </si>
  <si>
    <t>6.719,35</t>
  </si>
  <si>
    <t>5280</t>
  </si>
  <si>
    <t>11.585,70</t>
  </si>
  <si>
    <t>14.482,12</t>
  </si>
  <si>
    <t>5281</t>
  </si>
  <si>
    <t>14.482,13</t>
  </si>
  <si>
    <t>5282</t>
  </si>
  <si>
    <t>7.875,00</t>
  </si>
  <si>
    <t>9.843,75</t>
  </si>
  <si>
    <t>5283</t>
  </si>
  <si>
    <t>9.810,00</t>
  </si>
  <si>
    <t>5284</t>
  </si>
  <si>
    <t>1.233,48</t>
  </si>
  <si>
    <t>1.541,85</t>
  </si>
  <si>
    <t>5285</t>
  </si>
  <si>
    <t>2.250,02</t>
  </si>
  <si>
    <t>2.812,52</t>
  </si>
  <si>
    <t>5286</t>
  </si>
  <si>
    <t>10.210,90</t>
  </si>
  <si>
    <t>12.763,62</t>
  </si>
  <si>
    <t>5287</t>
  </si>
  <si>
    <t>Ugovor o darovanju-DV Gustav Krklec krapina</t>
  </si>
  <si>
    <t>870,00</t>
  </si>
  <si>
    <t>1087,50</t>
  </si>
  <si>
    <t>10.05.2017</t>
  </si>
  <si>
    <t>5288</t>
  </si>
  <si>
    <t>863,00</t>
  </si>
  <si>
    <t>1078,75</t>
  </si>
  <si>
    <t>5289</t>
  </si>
  <si>
    <t>14.752,20</t>
  </si>
  <si>
    <t>18.440,25</t>
  </si>
  <si>
    <t>5290</t>
  </si>
  <si>
    <t>15.714,65</t>
  </si>
  <si>
    <t>19.643,31</t>
  </si>
  <si>
    <t>5291</t>
  </si>
  <si>
    <t>Ugovor o financiranju programa i projekata u području prevencije zdravlja, skrbi o mladima i ranjivim skupinama, te ljudskih prava, demokratizacije i razvoja civilnog društva - Udruga Sveta Ana za pomoć djeci s teškoćama u razvoju i osobama s invaliditetom Krapinsko-zagorske županije</t>
  </si>
  <si>
    <t>5292</t>
  </si>
  <si>
    <t>5293</t>
  </si>
  <si>
    <t>Ugovor o financiranju programa i projekata u području prevencije zdravlja, skrbi o mladima i ranjivim skupinama, te ljudskih prava, demokratizacije i razvoja civilnog društva - Udruga mladih Feniks</t>
  </si>
  <si>
    <t>5294</t>
  </si>
  <si>
    <t>Ugovor o financiranju programa i projekata u području prevencije zdravlja, skrbi o mladima i ranjivim skupinama, te ljudskih prava, demokratizacije i razvoja civilnog društva - Društvo "Naša djeca" Kraljevec na Sutli</t>
  </si>
  <si>
    <t>5295</t>
  </si>
  <si>
    <t>Ugovor o financiranju programa i projekata u području prevencije zdravlja, skrbi o mladima i ranjivim skupinama, te ljudskih prava, demokratizacije i razvoja civilnog društva - Udruga za poticanje kreativnosti i edukacije djece i mladih "CREATIVITAS"</t>
  </si>
  <si>
    <t>4.260,00</t>
  </si>
  <si>
    <t>5296</t>
  </si>
  <si>
    <t>Ugovor o financiranju programa i projekata u području prevencije zdravlja, skrbi o mladima i ranjivim skupinama, te ljudskih prava, demokratizacije i razvoja civilnog društva - Društvo "Naša djeca" Donja Stubica</t>
  </si>
  <si>
    <t>5299</t>
  </si>
  <si>
    <t>Ugovor o financiranju programa i projekata u području prevencije zdravlja, skrbi o mladima i ranjivim skupinama, te ljudskih prava, demokratizacije i razvoja civilnog društva - Županijska podružnica Udruge hrvatskih dragovoljaca Domovinskog rata Krapinsko-zagorske županije</t>
  </si>
  <si>
    <t>5300</t>
  </si>
  <si>
    <t>Ugovor o financiranju programa i projekata u području prevencije zdravlja, skrbi o mladima i ranjivim skupinama, te ljudskih prava, demokratizacije i razvoja civilnog društva - Udruga hrvatskih branitelja liječenih od posttraumatskog stresnog poremećaja Krapinsko-zagorske županije</t>
  </si>
  <si>
    <t>5301</t>
  </si>
  <si>
    <t>Ugovor o financiranju programa i projekata u području prevencije zdravlja, skrbi o mladima i ranjivim skupinama, te ljudskih prava, demokratizacije i razvoja civilnog društva - Kulturno umjetničko društvo Belec</t>
  </si>
  <si>
    <t>5302</t>
  </si>
  <si>
    <t>Ugovor o financiranju programa i projekata u području prevencije zdravlja, skrbi o mladima i ranjivim skupinama, te ljudskih prava i demokratizacije i razvoja civilnog društva - Udruga SVESVIR</t>
  </si>
  <si>
    <t>5303</t>
  </si>
  <si>
    <t>Ugovor o financiranju programa i projekata u području prevencije zdravlja, skrbi o mladima i ranjivim skupinama, te ljudskih prava, demokratizacije i razvoja civilnog društva - Kulturno umjetničko društvo "Lovro Ježek"</t>
  </si>
  <si>
    <t>5304</t>
  </si>
  <si>
    <t>Ugovor o financiranju programa i projekata u području prevencije zdravlja, skrbi o mladima i ranjivim skupinama, te ljudskih prava, demokratizacije i razvoja civilnog društva - Moto za razvoj alternativne kulture</t>
  </si>
  <si>
    <t>5305</t>
  </si>
  <si>
    <t>Ugovor o financiranju programa i projekata u području prevencije zdravlja, skrbi o mladima i ranjivim skupinama, te ljudskih prava, demokratizacije i razvoja civilnog društva - Udruga žena Vrtnjakovec</t>
  </si>
  <si>
    <t>5306</t>
  </si>
  <si>
    <t>Ugovor o financiranju programa i projekata u području prevencije zdravlja, skrbi o mladima i ranjivim skupinama, te ljudskih prava i demokratizacije i razvoja civilnog društva - Udruga REGENERATOR</t>
  </si>
  <si>
    <t>5307</t>
  </si>
  <si>
    <t>Ugovor o financiranju programa i projekata u području prevencije zdravlja, skrbi o mladima i ranjivim skupinama, te ljudskih prava i demokratizacije i razvoja civilnog društva - Udruga za razvoj turizma Jesenje</t>
  </si>
  <si>
    <t>5308</t>
  </si>
  <si>
    <t>Ugovor o financiranju programa i projekata u području prevencije zdravlja, skrbi o mladima i ranjivim skupinama, te ljudskih prava, demokratizacije i razvoja civilnog društva - Regionalni klub IPA Hrvatsko zagorje</t>
  </si>
  <si>
    <t>5309</t>
  </si>
  <si>
    <t>Ugovor o financiranju programa i projekata u području prevencije zdravlja, skrbi o mladima i ranjivim skupinama, te ljudskih prava, demokratizacije i razvoja civilnog društva - Inicijativa za razvoj općine Kumrovec</t>
  </si>
  <si>
    <t>5310</t>
  </si>
  <si>
    <t>Ugovor o financiranju programa i projekata u području prevencije zdravlja, skrbi o mladima i ranjivim skupinama, te ljudskih prava, demokratizacije i razvoja civilnog društva - Udruga za multimedijalnu umjetnost i afirmaciju kulture - SINTOMENT</t>
  </si>
  <si>
    <t>5311</t>
  </si>
  <si>
    <t>Ugovor o financiranju programa i projekata u području prevencije zdravlja, skrbi o mladima i ranjivim skupinama, te ljudskih prava, demokratizacije i razvoja civilnog društva - Hrvatsko planinarsko društvo "KUNAGORA" Pregrada</t>
  </si>
  <si>
    <t>5312</t>
  </si>
  <si>
    <t>Ugovor o financiranju programa i projekata u području prevencije zdravlja, skrbi o mladima i ranjivim skupinama, te ljudskih prava, demokratizacije i razvoja civilnog društva - Lokalna akcijska grupa Zagorje - Sutla</t>
  </si>
  <si>
    <t>5313</t>
  </si>
  <si>
    <t>Općina Sveti Križ Začretje - ugovor o sufinanciranju provedbe Preventivne akcije "Program prometne kulture za najmlađe" u 2017. godini</t>
  </si>
  <si>
    <t>5314</t>
  </si>
  <si>
    <t>Ugovor o korištenju potpore za ulaganje u modernizaciju i povećanje konkurentnosti poljoprivrednika u preradi i stavljanje na tržište poljoprivrednih prehrambenih proizvoda - OPG Sinković Danijel</t>
  </si>
  <si>
    <t>5315</t>
  </si>
  <si>
    <t>Ugovor o darovanju-DV Balončica Hum na Sutli</t>
  </si>
  <si>
    <t>5316</t>
  </si>
  <si>
    <t>Ugovor o darovanju-DV Naša radost Pregrada</t>
  </si>
  <si>
    <t>830,00</t>
  </si>
  <si>
    <t>1037,50</t>
  </si>
  <si>
    <t>5317</t>
  </si>
  <si>
    <t>Ugovor o financiranju programa i projekata u području prevencije zdravlja, skrbi o mladima i ranjivim skupinama, te ljudskih prava, demokratizacije i razvoja civilnog društva - Udruga distrofičara Krapina</t>
  </si>
  <si>
    <t>5318</t>
  </si>
  <si>
    <t>Ugovor o darovanju-DV Cvrkutić Oroslavje</t>
  </si>
  <si>
    <t>860,00</t>
  </si>
  <si>
    <t>1075,00</t>
  </si>
  <si>
    <t>5319</t>
  </si>
  <si>
    <t>5320</t>
  </si>
  <si>
    <t>885,00</t>
  </si>
  <si>
    <t>1106,25</t>
  </si>
  <si>
    <t>5321</t>
  </si>
  <si>
    <t>Ugovor o darovanju-DV Sveti Križ ZUačretje</t>
  </si>
  <si>
    <t>855,00</t>
  </si>
  <si>
    <t>1068,75</t>
  </si>
  <si>
    <t>5322</t>
  </si>
  <si>
    <t>10.069,05</t>
  </si>
  <si>
    <t>12.586,31</t>
  </si>
  <si>
    <t>5323</t>
  </si>
  <si>
    <t>Ugovor o financiranju programa i projekata u području prevencije zdravlja, skrbi o mladima i ranjivim skupinama, te ljudskih prava, demokratizacije i razvoja civilnog društva - Gljivarsko društvo "MEDENKA"</t>
  </si>
  <si>
    <t>5324</t>
  </si>
  <si>
    <t>8.100,00</t>
  </si>
  <si>
    <t>10.125,00</t>
  </si>
  <si>
    <t>5325</t>
  </si>
  <si>
    <t>Ugovor o financiranju programa i projekata u području prevencije zdravlja, skrbi o mladima i ranjivim skupinama, te ljudskih prava i demokratizacije i razvoja civilnog društva - Gornjostubička udruga LIPIN CVIET</t>
  </si>
  <si>
    <t>5326</t>
  </si>
  <si>
    <t>4.650,00</t>
  </si>
  <si>
    <t>5.812,50</t>
  </si>
  <si>
    <t>5327</t>
  </si>
  <si>
    <t>Ugovor o financiranju programa i projekata u području prevencije zdravlja, skrbi o mladima i ranjivim skupinama, te ljudskih prava, demokratizacije i razvoja civilnog društva - Hrvatski Crveni križ, Gradsko društvo Crvenog križa Donja Stubica</t>
  </si>
  <si>
    <t>5328</t>
  </si>
  <si>
    <t>Ugovor o financiranju programa i projekata u području prevencije zdravlja, skrbi o mladima i ranjivim skupinama, te ljudskih prava, demokratizacije i razvoja civilnog društva - Društvo "NAŠA DJECA" Radoboj</t>
  </si>
  <si>
    <t>5329</t>
  </si>
  <si>
    <t>11.597,68</t>
  </si>
  <si>
    <t>14.497,10</t>
  </si>
  <si>
    <t>5330</t>
  </si>
  <si>
    <t>2.027,20</t>
  </si>
  <si>
    <t>2.534,00</t>
  </si>
  <si>
    <t>5331</t>
  </si>
  <si>
    <t>Ugovor o korištenju potpore za ulaganje u modernizaciju i povećanje konkurentnosti poljoprivrednika u preradi i stavljanje na tržište poljoprivrednih prehrambenih proizvoda - Stolarija Kiseljak</t>
  </si>
  <si>
    <t>18.507,20</t>
  </si>
  <si>
    <t>23.134,00</t>
  </si>
  <si>
    <t>5333</t>
  </si>
  <si>
    <t>2.195,00</t>
  </si>
  <si>
    <t>2.743,75</t>
  </si>
  <si>
    <t>5334</t>
  </si>
  <si>
    <t>4.870,02</t>
  </si>
  <si>
    <t>0,006.087,52</t>
  </si>
  <si>
    <t>5335</t>
  </si>
  <si>
    <t>Ugovor o financiranju programa i projekata u području prevencije zdravlja, skrbi o mladima i ranjivim skupinama, te ljudskih prava, demokratizacije i razvoja civilnog društva - Društvo Naša djeca Kumrovec</t>
  </si>
  <si>
    <t>5336</t>
  </si>
  <si>
    <t>Ugovor o financiranju programa i projekata u području prevencije zdravlja, skrbi o mladima i ranjivim skupinama, te ljudskih prava, demokratizacije i razvoja civilnog društva - Društvo Naša djeca "Straža" Hum na Sutli</t>
  </si>
  <si>
    <t>5337</t>
  </si>
  <si>
    <t>5.427,20</t>
  </si>
  <si>
    <t>6.784,00</t>
  </si>
  <si>
    <t>5338</t>
  </si>
  <si>
    <t>Ugovor o financiranju programa i projekata u području prevencije zdravlja, skrbi o mladima i ranjivim skupinama, te ljudskih prava, demokratizacije i razvoja civilnog društva - Mažoretkinje Dubrovčan</t>
  </si>
  <si>
    <t>5339</t>
  </si>
  <si>
    <t>Ugovor o korištenju potpore za ulaganje u modernizaciju i povećanje konkurentnosti poljoprivrednika u preradi i stavljanje na tržište poljoprivrednih prehrambenih proizvoda - Poljoprivredna mljekarska zadruga "Zagorka"</t>
  </si>
  <si>
    <t>20.561,37</t>
  </si>
  <si>
    <t>25.701,71</t>
  </si>
  <si>
    <t>5340</t>
  </si>
  <si>
    <t>Ugovor o korištenju potpore za ulaganje u modernizaciju i povećanje konkurentnosti poljoprivrednika u preradi i stavljanje na tržište poljoprivrednih prehrambenih proizvoda - Bobo trgovina</t>
  </si>
  <si>
    <t>23.955,20</t>
  </si>
  <si>
    <t>29.944,00</t>
  </si>
  <si>
    <t>5341</t>
  </si>
  <si>
    <t>Ugovor o financiranju programa i projekata u području prevencije zdravlja, skrbi o mladima i ranjivim skupinama, te ljudkih prava, demokratizacije i razvoja civilnog društva - Zagorska liga protiv raka</t>
  </si>
  <si>
    <t>5342</t>
  </si>
  <si>
    <t>Ugovor o korištenju potpore za ulaganje u modernizaciju i povećanje konkurentnosti poljoprivrednika u preradi i stavljanje na tržište poljoprivrednih prehrambenih proizvoda - Framont obrt</t>
  </si>
  <si>
    <t>27.684,00</t>
  </si>
  <si>
    <t>34.605,00</t>
  </si>
  <si>
    <t>5343</t>
  </si>
  <si>
    <t>25.789,60</t>
  </si>
  <si>
    <t>32.237,00</t>
  </si>
  <si>
    <t>5344</t>
  </si>
  <si>
    <t>39.036,90</t>
  </si>
  <si>
    <t>48.796,12</t>
  </si>
  <si>
    <t>5345</t>
  </si>
  <si>
    <t>5346</t>
  </si>
  <si>
    <t>Ugovor o sufinanciranju provedbe Preventivne alcije "Program prometne kulture za najmlađe" u 2017 godini - Općina Sveti Križ Začretje</t>
  </si>
  <si>
    <t>5347</t>
  </si>
  <si>
    <t>845,00</t>
  </si>
  <si>
    <t>1056,25</t>
  </si>
  <si>
    <t>5348</t>
  </si>
  <si>
    <t>Ugovor o darovanju-DV Tratinčica, Desinić</t>
  </si>
  <si>
    <t>5349</t>
  </si>
  <si>
    <t>840,00</t>
  </si>
  <si>
    <t>1050,00</t>
  </si>
  <si>
    <t>5350</t>
  </si>
  <si>
    <t>Ugovor o darovanju-DV Pušlek, Marija Bistrica</t>
  </si>
  <si>
    <t>5351</t>
  </si>
  <si>
    <t>1044,00</t>
  </si>
  <si>
    <t>1305,00</t>
  </si>
  <si>
    <t>5352</t>
  </si>
  <si>
    <t>1.078,75</t>
  </si>
  <si>
    <t>10.5.2017</t>
  </si>
  <si>
    <t>5353</t>
  </si>
  <si>
    <t>1.050,00</t>
  </si>
  <si>
    <t>5354</t>
  </si>
  <si>
    <t>1.056,25</t>
  </si>
  <si>
    <t>5356</t>
  </si>
  <si>
    <t>Ugovor o darovanju - Dječji vrtić Bubamara Donja Stubica</t>
  </si>
  <si>
    <t>5357</t>
  </si>
  <si>
    <t>Ugovor o darovanju - Dječji Vrtić Zipkica Zabok</t>
  </si>
  <si>
    <t>1.044,00</t>
  </si>
  <si>
    <t>1.305,00</t>
  </si>
  <si>
    <t>5358</t>
  </si>
  <si>
    <t>Ugovor o darovanju - Dječji vrtić  pri OŠ Sveti Križ Začretje</t>
  </si>
  <si>
    <t>1.068,75</t>
  </si>
  <si>
    <t>5359</t>
  </si>
  <si>
    <t>Ugovor o darovanju - Dječji vrtić pri OŠ Budinščina</t>
  </si>
  <si>
    <t>1.106,25</t>
  </si>
  <si>
    <t>5361</t>
  </si>
  <si>
    <t>5362</t>
  </si>
  <si>
    <t>5363</t>
  </si>
  <si>
    <t>Ugovor o darovanju-DV Kesten Klanjec</t>
  </si>
  <si>
    <t>865,00</t>
  </si>
  <si>
    <t>1081,25</t>
  </si>
  <si>
    <t>5364</t>
  </si>
  <si>
    <t>Ugovor o darovanju-DV Zvirek Stubičke Toplice</t>
  </si>
  <si>
    <t>879,00</t>
  </si>
  <si>
    <t>1098,75</t>
  </si>
  <si>
    <t>5365</t>
  </si>
  <si>
    <t>Kulturna udruga "Glumački festival u Krapini",Šetalište hrvatskog narodnog preporoda 13, Krapina</t>
  </si>
  <si>
    <t>5366</t>
  </si>
  <si>
    <t>VELEUČILIŠTE HRVATSKO ZAGORJE KRAPINA,Krapina, Šetalište hrvatskog narodnog preporoda 6-sufinanciranje rada</t>
  </si>
  <si>
    <t>300.000,00</t>
  </si>
  <si>
    <t>5367</t>
  </si>
  <si>
    <t>Ugovor o darovanju DV Bedekovčina</t>
  </si>
  <si>
    <t>5368</t>
  </si>
  <si>
    <t>Ugovor o darovanju-DV Uzdanica Zlatar</t>
  </si>
  <si>
    <t>5369</t>
  </si>
  <si>
    <t>Ugovor o darovanju-DV Rožica, Veliko Trgovišće</t>
  </si>
  <si>
    <t>5370</t>
  </si>
  <si>
    <t>Ugovor br. PVIO 06/17 o sufinanciranju izgradnje MVM na području Općine Lobor</t>
  </si>
  <si>
    <t>5371</t>
  </si>
  <si>
    <t xml:space="preserve">Društvo "Naša djeca" Zabok,Matije Gupca 53, Zabok; "6. KIKI-Međunarodni festival dječjeg filma"  </t>
  </si>
  <si>
    <t>11.000,00</t>
  </si>
  <si>
    <t>5372</t>
  </si>
  <si>
    <t>Ugovor o javnoj nabavi robe interaktivnog multimedijskog sustava - Centar za posjetitelje  Zagorje - Applicon d.o.o.</t>
  </si>
  <si>
    <t>575.000,00</t>
  </si>
  <si>
    <t>718.750,00</t>
  </si>
  <si>
    <t>5373</t>
  </si>
  <si>
    <t>Ugovor o sufinanciranju sukladno uvjetima i kriterijima Programa razvoja cikloturizma na kontinentu u 2017. godini - Ministarstvo turizma RH</t>
  </si>
  <si>
    <t>5374</t>
  </si>
  <si>
    <t>Ugovor o dodjeli bespovratne potpore korištenja poduzetničkog inkubatora-poslovnog prostora oznhake II/01 - Alpha Aplikacije j.d.o.o.</t>
  </si>
  <si>
    <t>474,88</t>
  </si>
  <si>
    <t>593,60</t>
  </si>
  <si>
    <t>28.6.2019</t>
  </si>
  <si>
    <t>38.223,00</t>
  </si>
  <si>
    <t>47.778,75</t>
  </si>
  <si>
    <t>5376</t>
  </si>
  <si>
    <t>Ugovor o sufinanciranju rada Veleučilišta Hrvatsko zagorje Krapina</t>
  </si>
  <si>
    <t>240.000,00</t>
  </si>
  <si>
    <t>5377</t>
  </si>
  <si>
    <t>Ugovor o sufinanciranju izgradnje mjesne vodovodne mreže na području Općine Lobor</t>
  </si>
  <si>
    <t>5378</t>
  </si>
  <si>
    <t>5379</t>
  </si>
  <si>
    <t>Ugovor o korištenju sredstava županije - Društvo "Naša djeca" Zabok</t>
  </si>
  <si>
    <t>8.800,00</t>
  </si>
  <si>
    <t>5380</t>
  </si>
  <si>
    <t>5381</t>
  </si>
  <si>
    <t>Ugovor o darovanju - Dječji vrtić i jaslice "Uzdanica" Zlatar</t>
  </si>
  <si>
    <t>1.075,00</t>
  </si>
  <si>
    <t>5383</t>
  </si>
  <si>
    <t>Ugovor o pružanju poštanskih usluga - HP Hrvatska pošta</t>
  </si>
  <si>
    <t>557.768,40</t>
  </si>
  <si>
    <t>561.264,40</t>
  </si>
  <si>
    <t>5386</t>
  </si>
  <si>
    <t>5387</t>
  </si>
  <si>
    <t>5388</t>
  </si>
  <si>
    <t>Ugovor o bagatelnoj nabavi usluga fiksne telefonije i usluge interneta</t>
  </si>
  <si>
    <t>5392</t>
  </si>
  <si>
    <t>869,00</t>
  </si>
  <si>
    <t>1086,25</t>
  </si>
  <si>
    <t>5393</t>
  </si>
  <si>
    <t>Društvo za kajkavsko kulturno stvaralaštvo; Krapina; "Kaj u rijeći,pjesmi,slici i plesu"</t>
  </si>
  <si>
    <t>5394</t>
  </si>
  <si>
    <t>Društvo za kajkavsko kulturno stvaralaštvo; Krapina; "Tjedan kajkavske kulture i  festival kajkavskih popevki"</t>
  </si>
  <si>
    <t>5395</t>
  </si>
  <si>
    <t>Muzeji Hrvatskog Zagorja;Samci 64, Gornja Stubica;"Noč muzeja u Muzejima Hrvatskog zagorja"</t>
  </si>
  <si>
    <t>5396</t>
  </si>
  <si>
    <t>Gornjostubička udruga Lipin cviet:Samci 3, Gornja Stubica; "Čez korizmu do Vuzma"</t>
  </si>
  <si>
    <t>5397</t>
  </si>
  <si>
    <t>Turistička zajednica grada Oroslavje; Milana Prpića 73, Oroslavje;Oronota 2017</t>
  </si>
  <si>
    <t>5398</t>
  </si>
  <si>
    <t>Udruga mladih "Feniks";Krušljevo Selo 168, Oroslavje;"Mjesec kazališta u Oroslavju"</t>
  </si>
  <si>
    <t>5399</t>
  </si>
  <si>
    <t>5400</t>
  </si>
  <si>
    <t>5401</t>
  </si>
  <si>
    <t>Ugovor o bagatelnoj nabavi usluga fiksne telefonije i usluge interneta - Hrvatski telekom d.d.</t>
  </si>
  <si>
    <t>73.229,60</t>
  </si>
  <si>
    <t>91.537,00</t>
  </si>
  <si>
    <t>31.5.2018</t>
  </si>
  <si>
    <t>5402</t>
  </si>
  <si>
    <t>Ugovor o sufinanciranju sukladno uvjetima i kriterijima Programa razvoja javne turističke infrastrukture u 2016 godini - Ministarstvo turizma</t>
  </si>
  <si>
    <t>169.900,00</t>
  </si>
  <si>
    <t>212.375,00</t>
  </si>
  <si>
    <t>5403</t>
  </si>
  <si>
    <t>Ugovor o nabavi računala i računalne opreme - PC- automati</t>
  </si>
  <si>
    <t>42.224,59</t>
  </si>
  <si>
    <t>52.780,74</t>
  </si>
  <si>
    <t>6.5.2017</t>
  </si>
  <si>
    <t>5404</t>
  </si>
  <si>
    <t>Ugovor o korištenju sredstava županije - TZ Grada Oroslavja</t>
  </si>
  <si>
    <t>5405</t>
  </si>
  <si>
    <t>5406</t>
  </si>
  <si>
    <t>Ugovor o korištenju sredstava županije - Udruga "Lipin cvit"</t>
  </si>
  <si>
    <t>5407</t>
  </si>
  <si>
    <t>5408</t>
  </si>
  <si>
    <t>5409</t>
  </si>
  <si>
    <t>5410</t>
  </si>
  <si>
    <t>Ugovor o darovanju-DV Mali kaj, Krapina</t>
  </si>
  <si>
    <t>844,00</t>
  </si>
  <si>
    <t>1055,00</t>
  </si>
  <si>
    <t>5411</t>
  </si>
  <si>
    <t>Ugovor o darovanju-Centar za odgoj i obrazovanje Krapinske Toplice</t>
  </si>
  <si>
    <t>893,00</t>
  </si>
  <si>
    <t>1116,25</t>
  </si>
  <si>
    <t>5412</t>
  </si>
  <si>
    <t>Esperantsko društvo "Trixini", Hrašćina;Trgovišće 50, Hrašćina;"21.susreti meteorita u Hrašćini"</t>
  </si>
  <si>
    <t>5413</t>
  </si>
  <si>
    <t>Narodna knjižnica Hum na Sutli;Hum na Sutli 175; "Dan Rikarda Jorgovanića"</t>
  </si>
  <si>
    <t>5414</t>
  </si>
  <si>
    <t>Narodna knjižnica Hum na Sutli;Hum na Sutli 175; "Riječnik Humskog govora"</t>
  </si>
  <si>
    <t>5415</t>
  </si>
  <si>
    <t>Udruga "Modus Vivendi Stubaki";Strmec Stubički 260, Stubičke Toplice;"Poetsko glazbene koncertne Stubičke večeri"</t>
  </si>
  <si>
    <t>5416</t>
  </si>
  <si>
    <t>Društvo "Rudolf Perešin";Jakšinec bb; Gornja Stubica;Izgradnja spomen kuće Rudolfa Perešina u Gornjoj Stubici</t>
  </si>
  <si>
    <t>125.000,00</t>
  </si>
  <si>
    <t>5417</t>
  </si>
  <si>
    <t>5419</t>
  </si>
  <si>
    <t>Turistička zajednica područja Donja Stubica i Gornja Stubica;Toplička 80, Donja Stubica;"Putevima baštine Gupčevog kraja"</t>
  </si>
  <si>
    <t>6000,00</t>
  </si>
  <si>
    <t>5420</t>
  </si>
  <si>
    <t>Ugovor o sponzorstvu - Croatia osiguranje d.d.</t>
  </si>
  <si>
    <t>10.6.2017</t>
  </si>
  <si>
    <t>5422</t>
  </si>
  <si>
    <t>Ugovor za izradu dokumenata "Operativni plan razvoja cikloturizma KZŽ" Institut za turizam</t>
  </si>
  <si>
    <t>62.000,00</t>
  </si>
  <si>
    <t>77.500,00</t>
  </si>
  <si>
    <t>2017</t>
  </si>
  <si>
    <t>5423</t>
  </si>
  <si>
    <t>Ugovor o korištenju sredstava županije - Udruga "Modus vivendi Stubaki"</t>
  </si>
  <si>
    <t>5424</t>
  </si>
  <si>
    <t>4.800,00</t>
  </si>
  <si>
    <t>5425</t>
  </si>
  <si>
    <t>5426</t>
  </si>
  <si>
    <t>Ugovor o korištenju sredstava županije - Esperantsko društvo Trixini</t>
  </si>
  <si>
    <t>5427</t>
  </si>
  <si>
    <t>Ugovor o korištenju sredstava županije - Društvo "Rudolf Perešin"</t>
  </si>
  <si>
    <t>225.000,00</t>
  </si>
  <si>
    <t>5428</t>
  </si>
  <si>
    <t>Ugovor o korištenju sredstava županije - TZ Dona Stubica i Gornja Stubica</t>
  </si>
  <si>
    <t>0,6-0000</t>
  </si>
  <si>
    <t>5429</t>
  </si>
  <si>
    <t>Ugovor o dugoročnom kreditu - PBZ</t>
  </si>
  <si>
    <t>15.300.000,0</t>
  </si>
  <si>
    <t>15.300.000,00</t>
  </si>
  <si>
    <t>31.3.2033</t>
  </si>
  <si>
    <t>5430</t>
  </si>
  <si>
    <t>Ugovor br. MKA 04/17 o sufinanciranju uređenja prometne i komunalne infrastrukture na području Općine Gornja Stubica</t>
  </si>
  <si>
    <t>5431</t>
  </si>
  <si>
    <t>Ugovor br. NC 01/17 o sufinanciranju sanacije klizišta na području Općine Gornja Stubica</t>
  </si>
  <si>
    <t>5432</t>
  </si>
  <si>
    <t>Ugovor br. PVIO 02/17 o financiranju nabave i postavljanja hidranata na lokalnim vodovodima na području Općine Gornja Stubica</t>
  </si>
  <si>
    <t>20000,00</t>
  </si>
  <si>
    <t>5433</t>
  </si>
  <si>
    <t>Ugovor br. SIPP 01/17 o sufinanciranju asfaltiranja nerazvrstanih cesta na području Općine Gornja Stubica</t>
  </si>
  <si>
    <t>5434</t>
  </si>
  <si>
    <t>Muzeji Hrvatskog Zagorja,Samci 64, Gornja Stubica,"Viteški turnir-srednjovjekovni plesovi"</t>
  </si>
  <si>
    <t>5435</t>
  </si>
  <si>
    <t>Turistička zajednica područja Kumrovec, Desinić, Zagorska Sela,Josipa Broza 12, Kumrovec,"festival vokalnih skupina A SUTLA SI TEČE"</t>
  </si>
  <si>
    <t>5436</t>
  </si>
  <si>
    <t>Društvo psihologa Krapinsko - zagorske županije,Prolaz dr. Franje Tuđmana 13, Zabok,- uslugapsihologijskog testiranja</t>
  </si>
  <si>
    <t>15.200,00</t>
  </si>
  <si>
    <t>15.07.2017</t>
  </si>
  <si>
    <t>5437</t>
  </si>
  <si>
    <t>Župni ured Krapinske Toplice,Toplička 30, Krapinske Toplice,"Ciklus koncerata na povijesnim orguljama-orgulje Heferer 2017"</t>
  </si>
  <si>
    <t>5438</t>
  </si>
  <si>
    <t>Ugovor o izvođenju radova na sanaciji i obnovi ambulante u Loboru - Pludux Art d.o.o.</t>
  </si>
  <si>
    <t>140.001,45</t>
  </si>
  <si>
    <t>175.001,81</t>
  </si>
  <si>
    <t>15.9.2017</t>
  </si>
  <si>
    <t>5439</t>
  </si>
  <si>
    <t>Ugovor o usluzi psihologijskog testiranja - Društvo psihologa KZŽ</t>
  </si>
  <si>
    <t>12.160,00</t>
  </si>
  <si>
    <t>15.7.2017</t>
  </si>
  <si>
    <t>5440</t>
  </si>
  <si>
    <t>Ugovor o poslovno-tehničkoj suradnji - Vision Team d.o.o.</t>
  </si>
  <si>
    <t>5.8.2017</t>
  </si>
  <si>
    <t>5441</t>
  </si>
  <si>
    <t>Hrvatska udruga "Muži zagorskog srca",Martinšćina 45, Zabok, Povijest hrvatske kajkavske književnosti</t>
  </si>
  <si>
    <t>5443</t>
  </si>
  <si>
    <t>2500,00</t>
  </si>
  <si>
    <t>5444</t>
  </si>
  <si>
    <t>Ugovor o izvođenju radova na sanaciji terasa i stijena pročelja učionica razredne nastave Centra za odgoj i obrazovanje Krapinske Toplice</t>
  </si>
  <si>
    <t>237.715</t>
  </si>
  <si>
    <t>297.143,75</t>
  </si>
  <si>
    <t>7.9.2017</t>
  </si>
  <si>
    <t>5445</t>
  </si>
  <si>
    <t>Sporazum o poslovima ažuriranja podataka prostornog plana KZŽ i prostornih planova uređenje Općina i Gradova na području KZŽ u sklopu pripremnih radova izrade državnog plana prostornog razvoja - Min.graditeljstva/Hrv.zavod za prostorni razvoj/KZŽ/zavod za prostorno uređenje KZŽ</t>
  </si>
  <si>
    <t>10.11.2017</t>
  </si>
  <si>
    <t>5446</t>
  </si>
  <si>
    <t>KUD "Naša Lipa" Tuhelj,Tuhelj 45; "Zlatna lipa Tuhlja"</t>
  </si>
  <si>
    <t>5447</t>
  </si>
  <si>
    <t>Sporazum o izradi VIII. izmjena i dopuna prostornog plana uređenja općine Hum na Sutli</t>
  </si>
  <si>
    <t>11.200,00</t>
  </si>
  <si>
    <t>14.000,00</t>
  </si>
  <si>
    <t>20.8.2017</t>
  </si>
  <si>
    <t>5448</t>
  </si>
  <si>
    <t>1.343,75</t>
  </si>
  <si>
    <t>5449</t>
  </si>
  <si>
    <t>Ugovor o darovanju - Centar za odgoj i obrazovanje Krapinske Toplice</t>
  </si>
  <si>
    <t>1.116,25</t>
  </si>
  <si>
    <t>5450</t>
  </si>
  <si>
    <t>Ugovor o darovanju - Dječji vrtić "Mali kaj" Krapina</t>
  </si>
  <si>
    <t>1.055,00</t>
  </si>
  <si>
    <t>5451</t>
  </si>
  <si>
    <t>Ugovor o darovanju - Dječji vrtić "Zlatni dani" - Zlatar Bistrica</t>
  </si>
  <si>
    <t>1.086,25</t>
  </si>
  <si>
    <t>5453</t>
  </si>
  <si>
    <t>Ugovor o darovanju - Dječji vrtić "Šlapica" Oroslavje</t>
  </si>
  <si>
    <t>1.087,50</t>
  </si>
  <si>
    <t>5455</t>
  </si>
  <si>
    <t>Ugovor o darovanju - Dječji vrtić "Uzdanica" Zlatar</t>
  </si>
  <si>
    <t>5456</t>
  </si>
  <si>
    <t>5457</t>
  </si>
  <si>
    <t>1.098,75</t>
  </si>
  <si>
    <t>5458</t>
  </si>
  <si>
    <t>5459</t>
  </si>
  <si>
    <t>1.081,25</t>
  </si>
  <si>
    <t>5460</t>
  </si>
  <si>
    <t>5461</t>
  </si>
  <si>
    <t>5462</t>
  </si>
  <si>
    <t>5463</t>
  </si>
  <si>
    <t>5464</t>
  </si>
  <si>
    <t>Ugovor o darovanju - Dječji Vrtić "Zipkica" Zabok</t>
  </si>
  <si>
    <t>5465</t>
  </si>
  <si>
    <t>Ugovor o darovanju -Dječji vrtić pri školi Sveti Križ Začretje</t>
  </si>
  <si>
    <t>5466</t>
  </si>
  <si>
    <t>5467</t>
  </si>
  <si>
    <t>1.037,50</t>
  </si>
  <si>
    <t>5468</t>
  </si>
  <si>
    <t>5469</t>
  </si>
  <si>
    <t>5470</t>
  </si>
  <si>
    <t>5471</t>
  </si>
  <si>
    <t>5472</t>
  </si>
  <si>
    <t>Turistička zajednica grada Krapine, Magistratska 28, Krapina, "Noć krapinskog pračovjeka"</t>
  </si>
  <si>
    <t>5473</t>
  </si>
  <si>
    <t>Ugovor o korištenju sredstava ćupanije - Turistička zajednica grada Krapine</t>
  </si>
  <si>
    <t>5474</t>
  </si>
  <si>
    <t>Ugovor o kupoprodaji konja - Mihal Tuđa i Braniteljska zadruga "Patriot"</t>
  </si>
  <si>
    <t>4.400,00</t>
  </si>
  <si>
    <t>5.500,00</t>
  </si>
  <si>
    <t>28.6.2017</t>
  </si>
  <si>
    <t>5475</t>
  </si>
  <si>
    <t>Sporazum o zajedničkom provođenju postupaka javne nabave - OŠ Zlatar</t>
  </si>
  <si>
    <t>5476</t>
  </si>
  <si>
    <t>Sporazum o zajedničkom provođenju postupaka javne nabave - OŠ Klanjec</t>
  </si>
  <si>
    <t>5477</t>
  </si>
  <si>
    <t>Sporazum o zajedničkom provođenju postupaka javne nabave - OŠ Petrovsko</t>
  </si>
  <si>
    <t>5478</t>
  </si>
  <si>
    <t>Sporazum o zajedničkom provođenju postupaka javne nabave - OŠ Bedekovčina</t>
  </si>
  <si>
    <t>5479</t>
  </si>
  <si>
    <t>Sporazum o zajedničkom provođenju posrupak javne nabave - OŠ Belec</t>
  </si>
  <si>
    <t>5481</t>
  </si>
  <si>
    <t>Sporazum o zajeničkom provođenju postupaka javne nabave - OŠ Donja Stubica</t>
  </si>
  <si>
    <t>31.12.207</t>
  </si>
  <si>
    <t>5482</t>
  </si>
  <si>
    <t>Sporazum o zajedničkom provođenju postupaka javne nabave - OŠ Desinić</t>
  </si>
  <si>
    <t>5483</t>
  </si>
  <si>
    <t>Sporazum o zajedničkom provođenju postupaka javne nabave - OŠ Đurmanec</t>
  </si>
  <si>
    <t>5484</t>
  </si>
  <si>
    <t>Sporazum o zajedničkom provođenju postupaka javne nabave- - OŠ Lobor</t>
  </si>
  <si>
    <t>5485</t>
  </si>
  <si>
    <t>Sporazum o zajedničkom provođenju postupak javne nabave - OŠ Gornje Jesenje</t>
  </si>
  <si>
    <t>31.5.2017</t>
  </si>
  <si>
    <t>5486</t>
  </si>
  <si>
    <t>Sporazm o zajedničkom provođenju postupaka javne nabave - OŠ Pregrada</t>
  </si>
  <si>
    <t>5487</t>
  </si>
  <si>
    <t>Sporazum o zajedničkom provođenju postupaka javne nabave - OŠ Kumrovec</t>
  </si>
  <si>
    <t>5488</t>
  </si>
  <si>
    <t>Sporazum o zajedničkom provođenju postupaka javne nabave - OŠ Konjščina</t>
  </si>
  <si>
    <t>5489</t>
  </si>
  <si>
    <t>Sporazum o zajedničkom provođenju postupaka javne nabave - OŠ Krapinske Toplice</t>
  </si>
  <si>
    <t>5491</t>
  </si>
  <si>
    <t>Sporazum o zajedničkom provođenju postupaka javne nabave - OŠ Zabok</t>
  </si>
  <si>
    <t>5492</t>
  </si>
  <si>
    <t>Sporazum o zajedničkom provođenju postupaka javne nabave - OŠ Tuhelj</t>
  </si>
  <si>
    <t>5493</t>
  </si>
  <si>
    <t>Sporazum o zajedničkom provođenju postupaka javne nabave - OŠ Mihovljan</t>
  </si>
  <si>
    <t>5494</t>
  </si>
  <si>
    <t>Sporazum o zajedničkom provođenju postupaka javne nabave - OŠ Mače</t>
  </si>
  <si>
    <t>5495</t>
  </si>
  <si>
    <t>Sporazum o zajedničkom provođenju postupaka javne nabave - OŠ Marija Bistrica</t>
  </si>
  <si>
    <t>5496</t>
  </si>
  <si>
    <t>Sporazum o zajedničkom provođenju postupaka javne nabave - OŠ Gornja Stubica</t>
  </si>
  <si>
    <t>5497</t>
  </si>
  <si>
    <t>Sporazum o zajedničkom provođenju postupaka javne nabave - OŠ Oroslavje</t>
  </si>
  <si>
    <t>5498</t>
  </si>
  <si>
    <t>Sporazum o zajedničkom provođenju postupaka javne nabave - OŠ Kraljevec na Sutli</t>
  </si>
  <si>
    <t>5499</t>
  </si>
  <si>
    <t>Sporazum o zajedničkom provođenju postupaka javne nabave - OŠ Radoboj</t>
  </si>
  <si>
    <t>5500</t>
  </si>
  <si>
    <t>Sporazum o zajedničkom provođenju postupaka javne nabave - OŠ Brestovec Orehovički</t>
  </si>
  <si>
    <t>5501</t>
  </si>
  <si>
    <t>Sporazum o zajedničkom provođenju postupaka javne nabave - OŠ Sveti Križ Začretje</t>
  </si>
  <si>
    <t>5502</t>
  </si>
  <si>
    <t>Sporazum o zajedničkom provođenju postupaka javne vnabave - OŠ Veliko Trgovišće</t>
  </si>
  <si>
    <t>5503</t>
  </si>
  <si>
    <t>Sporazum o zajedničkom provođenju postupaka javne nabave - OŠ Hum na Sutli</t>
  </si>
  <si>
    <t>5504</t>
  </si>
  <si>
    <t>Sporazu8m o zajedničkom provođenju postupaka javne nabave - OŠ Budinščina</t>
  </si>
  <si>
    <t>5505</t>
  </si>
  <si>
    <t>Sporazum o zajedničkom provođenju postupaka javne nabave - OŠ Zlatar Bistrica</t>
  </si>
  <si>
    <t>5507</t>
  </si>
  <si>
    <t>Sporazum o zajedničkom provođenju postupaka javne nabave - SŠ konjščina</t>
  </si>
  <si>
    <t>5508</t>
  </si>
  <si>
    <t>Sporazum o zajedničkom provođenju postupaka javne nabave - SŠ Bedekovčina</t>
  </si>
  <si>
    <t>5509</t>
  </si>
  <si>
    <t>Sporazum o zajedničkom provođenju postupaka javne nabave - Gimnazija Zabok</t>
  </si>
  <si>
    <t>5510</t>
  </si>
  <si>
    <t>Sporazum o zajedničkom provođenju postupaka javne nabave - SŠ Krapina</t>
  </si>
  <si>
    <t>5511</t>
  </si>
  <si>
    <t>Sporazum o zajedničkom provođenju postupaka javne nabave - SŠ Oroslavje</t>
  </si>
  <si>
    <t>5512</t>
  </si>
  <si>
    <t>Sporazum o zajedničkom provođenju postupaka javne nabave - SŠ Pregrada</t>
  </si>
  <si>
    <t>5513</t>
  </si>
  <si>
    <t>Sporazum o zajedničkom provođenju postupaka javne nabave - Škola za umjetnost, dizajn, grafiku i odjeću Zabok</t>
  </si>
  <si>
    <t>5514</t>
  </si>
  <si>
    <t>Sporazum o zajedničkom provođenju postupaka javne nabave  - SŠ Zabok</t>
  </si>
  <si>
    <t>5515</t>
  </si>
  <si>
    <t>Sporazum o zajedničkom provođenju postupaka javne nabave - SŠ Zlatar</t>
  </si>
  <si>
    <t>5516</t>
  </si>
  <si>
    <t>Sporazum o zajedničkom provođenju postupaka javne nabave - Dom zdravlja KZŽ</t>
  </si>
  <si>
    <t>5517</t>
  </si>
  <si>
    <t>Sporazum o zajedničkom provođenju postupaka javne nabave - SB Krapinske Toplice</t>
  </si>
  <si>
    <t>5518</t>
  </si>
  <si>
    <t>Sporazum o zajedničkom provođenju postupaka javne nabave - Opća bolnica Zabok i bolnica hrvatskih veterana</t>
  </si>
  <si>
    <t>5519</t>
  </si>
  <si>
    <t>Sporazum o zajedničkom provođenju postupaka javne nabave - Centar za odgoj i obrazovanje Krapinske Toplice</t>
  </si>
  <si>
    <t>5520</t>
  </si>
  <si>
    <t>Sporazum o zajedničkom provođenju postupaka javne nabave - Reginalna energetska agencija Sjeverozapadne Hrvatske</t>
  </si>
  <si>
    <t>5521</t>
  </si>
  <si>
    <t>Škola za umjetnost, dizajn, grafiku i odjeću Zabok,Prilaz prof.Ivana Vrančića 5, Zabok,"Stvaralaštvo likovnih pedagoga ŠUDIGO Zabok"</t>
  </si>
  <si>
    <t>5522</t>
  </si>
  <si>
    <t>Pučko otvoreno učilište Krapina,Krapina, Šetalište Hrvatskog narodnog preporoda 13,"Restauracija drvenih skulptura Forma prima"</t>
  </si>
  <si>
    <t>5523</t>
  </si>
  <si>
    <t>Osnovna škola "Stjepana Radića",Brestovec Orehovički 40, Bedekovčina,"Obnova stare škole u Brestovcu Orehovičkom"</t>
  </si>
  <si>
    <t>13000,00</t>
  </si>
  <si>
    <t>5524</t>
  </si>
  <si>
    <t>Grad Pregrada,Josipa Karla Tuškana 2, Pregrada,"Sredstva za realizaciju javnih potreba u visokoškolskom obrazovanju"</t>
  </si>
  <si>
    <t>25.12.2017</t>
  </si>
  <si>
    <t>5526</t>
  </si>
  <si>
    <t>Ugovor o korištenju potpore za ulaganje za razvoj poljoprivredne proizvodnje i promociju poljoprivrednih proizvoda na području KZŽ u 2017 godini - OPG Sinković Danijel</t>
  </si>
  <si>
    <t>5527</t>
  </si>
  <si>
    <t>Ugovor o korištenju potpore za povećanje stočarske proizvodnje na području KZŽ u 2017 godini</t>
  </si>
  <si>
    <t>37.500,00</t>
  </si>
  <si>
    <t>46.875,00</t>
  </si>
  <si>
    <t>5528</t>
  </si>
  <si>
    <t>Ugovor o korištenju potpore za povećanje stočarske proizvodnje na području KZŽ u 2017 godini - OPG Krajnik Dragutin</t>
  </si>
  <si>
    <t>5529</t>
  </si>
  <si>
    <t>Ugovor o financiranju programa/projekata poljoprivrednih udruga KZŽ -Udruga uzgajivača konja Zabok</t>
  </si>
  <si>
    <t>7.200,00</t>
  </si>
  <si>
    <t>9.000,00</t>
  </si>
  <si>
    <t>10.12.2018</t>
  </si>
  <si>
    <t>5530</t>
  </si>
  <si>
    <t>Ugovor o financiranju programa/projekata poljoprivrednih udruga KZŽ - Udruga Vinogradara Marija Bistrica</t>
  </si>
  <si>
    <t>13.500,00</t>
  </si>
  <si>
    <t>10.4.2018</t>
  </si>
  <si>
    <t>5531</t>
  </si>
  <si>
    <t>Ugovor  o financiranju programa/projekata poljoprivrednij udruga KZŽ - Udruga vinogradara i podrumara "Humska kapljica"</t>
  </si>
  <si>
    <t>13.152,00</t>
  </si>
  <si>
    <t>16.440,00</t>
  </si>
  <si>
    <t>5532</t>
  </si>
  <si>
    <t>18.000,00</t>
  </si>
  <si>
    <t>5533</t>
  </si>
  <si>
    <t>Ugovor o financiranju programa/projekata poljoprivrenih udruga KZŽ - Udruga vinara i vinogrdara "Kliet"</t>
  </si>
  <si>
    <t>6.800,00</t>
  </si>
  <si>
    <t>8.500,00</t>
  </si>
  <si>
    <t>5534</t>
  </si>
  <si>
    <t>Ugovor o financiranju programa/projekta poljoprivrednih udruga KZŽ - Udruga vinogradara, podrumara i prijatelja dobrog vina "Sveti Martin" Jesenje</t>
  </si>
  <si>
    <t>14.784,00</t>
  </si>
  <si>
    <t>18.480,00</t>
  </si>
  <si>
    <t>5535</t>
  </si>
  <si>
    <t>Ugovor o financiranju programa/projekata poljoprivrednih udruga KZŽ - Udruga vinogradara i vinara "Radobojski pajdaši" Radoboj</t>
  </si>
  <si>
    <t>7.228,80</t>
  </si>
  <si>
    <t>9.036,00</t>
  </si>
  <si>
    <t>5536</t>
  </si>
  <si>
    <t>Ugovor o financiranj programa /projekata poljoprivrednih udruga KZž - Udruga poljoprivrednika općine Konjščina "Gruda"</t>
  </si>
  <si>
    <t>5537</t>
  </si>
  <si>
    <t>Ugovor o financiranju programa/projekata poljoprivrednih udruga KZŽ - Udruga pčelara "Hrvatsko zagorje" Zabok</t>
  </si>
  <si>
    <t>12.807,30</t>
  </si>
  <si>
    <t>16.009,13</t>
  </si>
  <si>
    <t>5538</t>
  </si>
  <si>
    <t>Ugovor o financiranju programa/projekata poljoprivrednih udruga KZŽ - Udruga Pčelara Krapina</t>
  </si>
  <si>
    <t>20.744,64</t>
  </si>
  <si>
    <t>25.930,80</t>
  </si>
  <si>
    <t>5539</t>
  </si>
  <si>
    <t>Ugoovr o financiranju programa/projekata popljoprivrednih udruga KZŽ - Savez pčelarskih udruga KZŽ</t>
  </si>
  <si>
    <t>9.300,00</t>
  </si>
  <si>
    <t>11.625,00</t>
  </si>
  <si>
    <t>5540</t>
  </si>
  <si>
    <t>Ugovor o financiranju programa/projekata poljoprivrednih udruga KZŽ - Stočarska udruga Pregrada</t>
  </si>
  <si>
    <t>5541</t>
  </si>
  <si>
    <t>Ugovor o financiranju programa7projekata poljoprivrednih udruga KZŽ - Pčelarsko sruštvo "Kvirin Broz"</t>
  </si>
  <si>
    <t>6.660,00</t>
  </si>
  <si>
    <t>8.325,00</t>
  </si>
  <si>
    <t>5542</t>
  </si>
  <si>
    <t>Ugovor o financiranju programa7projekata poljoprivrednih udruga KZŽ - Društvo vinogradara, vinara i prijatelja dobrog vina "Trs Tuhelj"</t>
  </si>
  <si>
    <t>10.480,00</t>
  </si>
  <si>
    <t>13.100,00</t>
  </si>
  <si>
    <t>5543</t>
  </si>
  <si>
    <t>Ugovor o financiranju programa7projekata poljoprivrednih udruga KZŽ - Udruga za zaštitu, očuvanje i promociju tradicionalnih zagorskih proizvoda "Tradicija zagorja"</t>
  </si>
  <si>
    <t>14.835,00</t>
  </si>
  <si>
    <t>18.543,75</t>
  </si>
  <si>
    <t>5544</t>
  </si>
  <si>
    <t>VEDA d.o.o. Izdavačka kuća,Vjenceslava Novaka 5, Križevci - projekt uzdavanja knjige "Hrvatsko zagorje-umjetnost-arhitektura-krajolici"</t>
  </si>
  <si>
    <t>5545</t>
  </si>
  <si>
    <t>Ugovor o kupoprodaji vozila - Auto Remetinec d.d.</t>
  </si>
  <si>
    <t>17.08.2017</t>
  </si>
  <si>
    <t>5546</t>
  </si>
  <si>
    <t>Esperantsko društvo "Trixini", Hrašćina, Trgovišće 50; "Zagorski broj časopisa Tempo"</t>
  </si>
  <si>
    <t>5547</t>
  </si>
  <si>
    <t>Turistička zajednica grada Oroslavje, Milana Prpića 73, Oroslavje; "15. Vrtna zabavakod Luje Vranyczanya"</t>
  </si>
  <si>
    <t>5548</t>
  </si>
  <si>
    <t>Udruga za kulturu, zabavu i sport,Trg hrvatske kraljice Jelene 2, Sveti Križ Začretje;"Tjedan kulture, zabave i sporta 2017"</t>
  </si>
  <si>
    <t>5550</t>
  </si>
  <si>
    <t>Župni ured Sveti Nikola Krapina,Trg sv. Nikole biskupa 1, Krapina,-"obnova zidnog oslika u svetištu i kapeli sv.Josipa u crkvi sv.Nikole biskupa".</t>
  </si>
  <si>
    <t>5551</t>
  </si>
  <si>
    <t>Ugovor br. PVIO 07/17 o sufinanciranju rekonstrukcije vodoopskrbnih objekata na području Općine Radoboj</t>
  </si>
  <si>
    <t>5552</t>
  </si>
  <si>
    <t>FRANJEVAČKI SAMOSTAN KRAPINA,Krapina, Samostanska 3-"21.festival duhovne glazbe Krapinafest 2017"</t>
  </si>
  <si>
    <t>5553</t>
  </si>
  <si>
    <t>Općina Radoboj,Radoboj 8, Radoboj - "Noć Muzeja 2017"</t>
  </si>
  <si>
    <t>5554</t>
  </si>
  <si>
    <t>TURISTIČKA ZAJEDNICA OPĆINE STUBIČKE TOPLICE,Vikter Šipek 24, Stubičke Toplice,"Ljetna likovna kolonija Stubaki 2017"</t>
  </si>
  <si>
    <t>5555</t>
  </si>
  <si>
    <t>Prvi Dodatak Ugovoru o izradi promotivnog filma "Gospodarstvo Krapinsko-zagorske županije"</t>
  </si>
  <si>
    <t>56250,00</t>
  </si>
  <si>
    <t>01.09.2017</t>
  </si>
  <si>
    <t>5556</t>
  </si>
  <si>
    <t>Kajkaviana, Društvo za prikupljanje, čuvanje i promicanje hrvatske kajkavske baštine,Golubovečka 42, Donja Stubica-"Srednjovjekovne i renesansne utvrde Hrvatskog zagorja"</t>
  </si>
  <si>
    <t>5557</t>
  </si>
  <si>
    <t>30.897,60</t>
  </si>
  <si>
    <t>38.622,00</t>
  </si>
  <si>
    <t>15.12.2007</t>
  </si>
  <si>
    <t>5558</t>
  </si>
  <si>
    <t>5559</t>
  </si>
  <si>
    <t>5560</t>
  </si>
  <si>
    <t>33.600,00</t>
  </si>
  <si>
    <t>42.000,00</t>
  </si>
  <si>
    <t>5561</t>
  </si>
  <si>
    <t>Ugovor o sufinanciranju rekonstrukcije vodoopskrbnih objekata na području Općine Radoboj</t>
  </si>
  <si>
    <t>5562</t>
  </si>
  <si>
    <t>Sporazum o izradi VI izmjena i dopuna prostornog plana općine Bedekovčina</t>
  </si>
  <si>
    <t>46.000,00</t>
  </si>
  <si>
    <t>57.500,00</t>
  </si>
  <si>
    <t>5563</t>
  </si>
  <si>
    <t>Ugovor o donaciji - Župa Belec</t>
  </si>
  <si>
    <t>5564</t>
  </si>
  <si>
    <t>Ugovor o kupoprodaji vozila - "Auto Remetinec"</t>
  </si>
  <si>
    <t>86.652,06</t>
  </si>
  <si>
    <t>119.861,38</t>
  </si>
  <si>
    <t>1.9.2017</t>
  </si>
  <si>
    <t>5565</t>
  </si>
  <si>
    <t>Ugovor o javnoj nabavi radova izdgradnje javne građevine Područne škole u Martinišću - Jedinstvo Krapina</t>
  </si>
  <si>
    <t>4.769.991,08</t>
  </si>
  <si>
    <t>5.962.488,85</t>
  </si>
  <si>
    <t>5566</t>
  </si>
  <si>
    <t>26.8.2017</t>
  </si>
  <si>
    <t>5567</t>
  </si>
  <si>
    <t>25.8.2017</t>
  </si>
  <si>
    <t>5568</t>
  </si>
  <si>
    <t>5569</t>
  </si>
  <si>
    <t>Ugovor za pružanje usluge stručnog nadzora nad izvedbom radova na izgradnji javne građevine Područne škole u Martinišću - Zagorje Pro-Kon d.o.o.</t>
  </si>
  <si>
    <t>118.500,00</t>
  </si>
  <si>
    <t>148.125,00</t>
  </si>
  <si>
    <t>5570</t>
  </si>
  <si>
    <t>Ugovor o korištenju sredstava županije - Kajkaviana</t>
  </si>
  <si>
    <t>6.400,00</t>
  </si>
  <si>
    <t>5571</t>
  </si>
  <si>
    <t>Ugovor o korištenju sredstava županije - Etno udruga "Zipka"</t>
  </si>
  <si>
    <t>5572</t>
  </si>
  <si>
    <t>Ugovor o korištenju sredstava županije - Turistička zajednica Stubičke Toplice</t>
  </si>
  <si>
    <t>5573</t>
  </si>
  <si>
    <t>Ugovor o korištenju sredstava - Škola za umjetnost, dizajn, grafiku i odjeću Zabok</t>
  </si>
  <si>
    <t>5574</t>
  </si>
  <si>
    <t>5575</t>
  </si>
  <si>
    <t>10.400,00</t>
  </si>
  <si>
    <t>5576</t>
  </si>
  <si>
    <t>Ugovor o korištenju sredstava iz proračuna KZŽ za realizaciju programa javnih potreba u 2017 godini - Grad Pregrada</t>
  </si>
  <si>
    <t>5577</t>
  </si>
  <si>
    <t>Ugovor o korištenju sredstava županije - Veda d.o.o.</t>
  </si>
  <si>
    <t>5579</t>
  </si>
  <si>
    <t>Ugovor o korištenju sredstava županije - Udruga Grofovije Konjski</t>
  </si>
  <si>
    <t>5580</t>
  </si>
  <si>
    <t>Ugovor o korištenju sredstava županije - Franjevački samostan Krapina</t>
  </si>
  <si>
    <t>5581</t>
  </si>
  <si>
    <t>5582</t>
  </si>
  <si>
    <t>5583</t>
  </si>
  <si>
    <t>Ugovor  o korištenju sredstava županije - Aikido klub Hohoemi</t>
  </si>
  <si>
    <t>5584</t>
  </si>
  <si>
    <t>Ugovor o korištenju sredstava županije - Turistička zajednica Donja Stubica</t>
  </si>
  <si>
    <t>5585</t>
  </si>
  <si>
    <t>Kulturno-turističko društvo - LoborFest,Trg Sv. Ane 26, Lobor -LoborFest</t>
  </si>
  <si>
    <t>5586</t>
  </si>
  <si>
    <t>5588</t>
  </si>
  <si>
    <t>Ugovor o korištenju sredstava županije - Turistička zajednica grada Oroslavja</t>
  </si>
  <si>
    <t>5589</t>
  </si>
  <si>
    <t>5590</t>
  </si>
  <si>
    <t>Ugovor o korištenju sredstava županije - Župa sv.Nikole Biskupa Krapina</t>
  </si>
  <si>
    <t>5591</t>
  </si>
  <si>
    <t>Ugovor o korištenju sredstava županije - Udruga za kulturu, zabavu i sport Sveti Križ Začretje</t>
  </si>
  <si>
    <t>5592</t>
  </si>
  <si>
    <t>Ugovor o nabavi usluge sistematskih pregleda službenika i namještenika Krapinsko-zagorske županije</t>
  </si>
  <si>
    <t>5593</t>
  </si>
  <si>
    <t>Muzeji Hrvatskog Zagorja, Samci 64, Gornja Stubica, "ICE AGE EUROPE"</t>
  </si>
  <si>
    <t>3000,00</t>
  </si>
  <si>
    <t>5594</t>
  </si>
  <si>
    <t>Grad Oroslavje, Oro trg 1, Oroslavje, "5. LIKOVNA KOLONIJA VLAHO BUKOVAC"</t>
  </si>
  <si>
    <t>5595</t>
  </si>
  <si>
    <t>Gornjostubička udruga Lipin cviet, Samci 3, Gornja Stubica,-Večer poezije u Modrovcu 2017.</t>
  </si>
  <si>
    <t>5596</t>
  </si>
  <si>
    <t>Ugovor o izradi projektne dokumentacije za energetsku obnovu OŠ M.Gupca Gornja Stubica - Arhinatura d.o.o.</t>
  </si>
  <si>
    <t>69.999,00</t>
  </si>
  <si>
    <t>87.498,75</t>
  </si>
  <si>
    <t>14.11.2017</t>
  </si>
  <si>
    <t>5597</t>
  </si>
  <si>
    <t>Ugovor o nabavi usluge sistematskih pregleda službenika i namještenika KZŽ- OB Zabok</t>
  </si>
  <si>
    <t>61.600,00</t>
  </si>
  <si>
    <t>77.000,00</t>
  </si>
  <si>
    <t>5.12.2017</t>
  </si>
  <si>
    <t>5598</t>
  </si>
  <si>
    <t>Ugovor o korištenju sredstava županije - Udrug "Lipin Cviet"</t>
  </si>
  <si>
    <t>5599</t>
  </si>
  <si>
    <t xml:space="preserve">Ugovor o korištenju sredstava županije - Muzej krapinskih neandertalaca </t>
  </si>
  <si>
    <t>5600</t>
  </si>
  <si>
    <t>5601</t>
  </si>
  <si>
    <t>Ugovor o korištenju sredstava županije - KTD Loborfest</t>
  </si>
  <si>
    <t>5602</t>
  </si>
  <si>
    <t>Radio Hrvatsko zagorje Krapina d.o.o, Krapina, Šetalište hrvatskog narodnog preporoda 13, "21. Zagorski glazbeni festival Krijesnica"</t>
  </si>
  <si>
    <t>5603</t>
  </si>
  <si>
    <t>15.6.2018</t>
  </si>
  <si>
    <t>5604</t>
  </si>
  <si>
    <t>5605</t>
  </si>
  <si>
    <t>Ugovor o pružanju usluge sanitarnih pregleda pomoćnika u nastavi angažiranih u okviru projekta Baltazar 4 - Zavod za javno zdravstvo KZŽ</t>
  </si>
  <si>
    <t>5607</t>
  </si>
  <si>
    <t>Ugovor o korištenju sredstava županije - Turistička zajednica Krapinske Toplice</t>
  </si>
  <si>
    <t>5609</t>
  </si>
  <si>
    <t>Ugovor o korištenju sredstava županije - Radio Hrvatsko zagorje Krapina</t>
  </si>
  <si>
    <t>5610</t>
  </si>
  <si>
    <t>80,00</t>
  </si>
  <si>
    <t>100,00</t>
  </si>
  <si>
    <t>16.9.2017</t>
  </si>
  <si>
    <t>5611</t>
  </si>
  <si>
    <t>5612</t>
  </si>
  <si>
    <t>5614</t>
  </si>
  <si>
    <t>5615</t>
  </si>
  <si>
    <t>5616</t>
  </si>
  <si>
    <t>100.00</t>
  </si>
  <si>
    <t>16.9.2016</t>
  </si>
  <si>
    <t>5617</t>
  </si>
  <si>
    <t>5618</t>
  </si>
  <si>
    <t>5619</t>
  </si>
  <si>
    <t>5620</t>
  </si>
  <si>
    <t>5621</t>
  </si>
  <si>
    <t>5622</t>
  </si>
  <si>
    <t>5624</t>
  </si>
  <si>
    <t>5625</t>
  </si>
  <si>
    <t>Ugovor o sudjelovanju na 7. sajamskoj izložbi "100% Zagorsko" u Zagrebu - Montex, mehanika, tekstil i trgovina</t>
  </si>
  <si>
    <t>5627</t>
  </si>
  <si>
    <t>Ugovor o sudjelovanju na 7. sajamskoj izložbi "100% Zagorsko" u Zagrebu - "KERA-TIMS" proizvodnja keramike i trgovina</t>
  </si>
  <si>
    <t>5628</t>
  </si>
  <si>
    <t>5629</t>
  </si>
  <si>
    <t>5630</t>
  </si>
  <si>
    <t>5631</t>
  </si>
  <si>
    <t>5632</t>
  </si>
  <si>
    <t>5633</t>
  </si>
  <si>
    <t>5634</t>
  </si>
  <si>
    <t>5636</t>
  </si>
  <si>
    <t>5637</t>
  </si>
  <si>
    <t>5638</t>
  </si>
  <si>
    <t>Ugovor o sudjelovanju na 7. sajamskoj izložbi "100% Zagorsko" u Zagrebu - Ivankina nit, obrt za izradu tradicijske odjeće i nakita</t>
  </si>
  <si>
    <t>5639</t>
  </si>
  <si>
    <t>5640</t>
  </si>
  <si>
    <t>5641</t>
  </si>
  <si>
    <t>5642</t>
  </si>
  <si>
    <t>Ugovor o sudjelovanju na 7. sajamskoj izložbi "100% Zagorsko" u  Zagrebu - DRVO-M</t>
  </si>
  <si>
    <t>5643</t>
  </si>
  <si>
    <t>5644</t>
  </si>
  <si>
    <t>Ugovor o sudjelovanju na 7. sajamskoj izložbi "100% Zagorsko" u Zagrebu - Udruga "Oroslavski vez"</t>
  </si>
  <si>
    <t>5646</t>
  </si>
  <si>
    <t xml:space="preserve">poVUcizakulturu-Udruga za projektni menadžment u kulturi;Beethovenova 1, Zagreb; "HAI-hrvatske autentične igračke" </t>
  </si>
  <si>
    <t>5648</t>
  </si>
  <si>
    <t>5649</t>
  </si>
  <si>
    <t>5650</t>
  </si>
  <si>
    <t>5651</t>
  </si>
  <si>
    <t>Ugovor o korištenju potpore za povećanje stočarske proizvodnje na području KZŽ u 2017 godini - Trgovina, stolarija i usluge</t>
  </si>
  <si>
    <t>32.400,00</t>
  </si>
  <si>
    <t>40.500,00</t>
  </si>
  <si>
    <t>5652</t>
  </si>
  <si>
    <t>Ugovor o korištenju sredstava županije - poVUcizakulturu-Udruga za projektni menadžment u kulturi</t>
  </si>
  <si>
    <t>5653</t>
  </si>
  <si>
    <t>5654</t>
  </si>
  <si>
    <t>5655</t>
  </si>
  <si>
    <t>5656</t>
  </si>
  <si>
    <t>5657</t>
  </si>
  <si>
    <t>5658</t>
  </si>
  <si>
    <t>5659</t>
  </si>
  <si>
    <t>5660</t>
  </si>
  <si>
    <t>Ugovor o sudjelovanju na 7. dajamskoj izložbi "100% Zagorsko" u Zagrebu - Pan, obrt  za izradu tradicijskih igračaka</t>
  </si>
  <si>
    <t>5662</t>
  </si>
  <si>
    <t>Ugovor o sudjelovanju na 7. sajamskoj izložbi "100% Zagorsko u Zagrebu - Suveniri i trgovina "Slap"</t>
  </si>
  <si>
    <t>5663</t>
  </si>
  <si>
    <t>5664</t>
  </si>
  <si>
    <t>100,0</t>
  </si>
  <si>
    <t>5666</t>
  </si>
  <si>
    <t>80,0</t>
  </si>
  <si>
    <t>16.9.2015</t>
  </si>
  <si>
    <t>5667</t>
  </si>
  <si>
    <t>5669</t>
  </si>
  <si>
    <t>Hrvatska udruga "Muži zagorskog srca", Martinšćina 45, Zabok, "Kajkavski u povijesnom i sadašnjem obzorju-5"</t>
  </si>
  <si>
    <t>5670</t>
  </si>
  <si>
    <t>Hrvatska udruga "Muži zagorskog srca",Martinšćina 45, Zabok,"XVI.Znanstveni skup-Kajkavski jezik,književnost i kultura kroz stoljeća"</t>
  </si>
  <si>
    <t>5671</t>
  </si>
  <si>
    <t>DVD SVETI KRIŽ ZAČRETJE-LIMENA GLAZBA PAČETANCI,Aleja Lavoslava Vukelića 6, Sv.K.Začretje,"Tradicionalni međunarodni susret puhačkih orkestara"</t>
  </si>
  <si>
    <t>5672</t>
  </si>
  <si>
    <t>Općina Bedekovčina,Trg Ante Starčevića 4, Bedekovčina,"Susret rijeći Bedekovčina 2017"</t>
  </si>
  <si>
    <t>5673</t>
  </si>
  <si>
    <t>Općina Bedekovčina,Trg Ante Starčevića 4, Bedekovčina,"Igrajte nam mužikaši 2017"</t>
  </si>
  <si>
    <t>5674</t>
  </si>
  <si>
    <t>Sporazum o sufinanciranju programa odgoja i obrazovanja djece s teškoćama u razvoju - Poliklinika za rehabilitaciju slušanja i gvora SUVAG</t>
  </si>
  <si>
    <t>10.432</t>
  </si>
  <si>
    <t>13.040,00</t>
  </si>
  <si>
    <t>5675</t>
  </si>
  <si>
    <t>Ugovor o nabavi paleta - VI FRA j.d.o.o.</t>
  </si>
  <si>
    <t>58.800,00</t>
  </si>
  <si>
    <t>73.500,00</t>
  </si>
  <si>
    <t>30.4.2018</t>
  </si>
  <si>
    <t>5676</t>
  </si>
  <si>
    <t>Ugovor o korištenju sredstava županije - Udruga "Muži zagorskog srca"</t>
  </si>
  <si>
    <t>5677</t>
  </si>
  <si>
    <t>Ugovor o korištenju sredstava županije - Udrug "Muži zagorskog srca"</t>
  </si>
  <si>
    <t>5678</t>
  </si>
  <si>
    <t>Općina Lobor,Trg sv. Ane 26, Lobor, "XI. Dani Franje Horvata Kiša"</t>
  </si>
  <si>
    <t>5679</t>
  </si>
  <si>
    <t>Ugovor o korištenju sredstava županije - DVD Sveti Križ Začretje-Limena glazba Pačetanci</t>
  </si>
  <si>
    <t>5680</t>
  </si>
  <si>
    <t>5681</t>
  </si>
  <si>
    <t>Ugoovr o korištenju sredstava županije - Općina Bedekovčina</t>
  </si>
  <si>
    <t>5682</t>
  </si>
  <si>
    <t>5683</t>
  </si>
  <si>
    <t>5685</t>
  </si>
  <si>
    <t>Udruga Regenerator,Ulica Ksavera Šandora Đalskog bb, Zabok, "ZUCK Regenerator 2017"</t>
  </si>
  <si>
    <t>5686</t>
  </si>
  <si>
    <t>5689</t>
  </si>
  <si>
    <t>5690</t>
  </si>
  <si>
    <t>Ugovor o sudjelovanju na 7. sajamskoj izložbi "100% zagorsko" u Zagrebu - Udruga osoba s intelektualnim poteškoćama Krapina</t>
  </si>
  <si>
    <t>5691</t>
  </si>
  <si>
    <t>5692</t>
  </si>
  <si>
    <t>5693</t>
  </si>
  <si>
    <t>5694</t>
  </si>
  <si>
    <t>Muzeji Hrvatskog Zagorja,Samci 64, Gornja Stubica, "Zagorska svadba"</t>
  </si>
  <si>
    <t>5695</t>
  </si>
  <si>
    <t>Pučko otvoreno učilište dr. Juraja Žerjavića Zlatar,Park hrvatske mladeži 2, Zlatar, "Bisera baroka"</t>
  </si>
  <si>
    <t>5696</t>
  </si>
  <si>
    <t>Pučko otvoreno učilište dr. Juraja Žerjavića Zlatar,Park hrvatske mladeži 2, Zlatar,"Zbirka 48. Zbora malih pjesnika Zlatar 2017"</t>
  </si>
  <si>
    <t>5698</t>
  </si>
  <si>
    <t>31.07.2018.</t>
  </si>
  <si>
    <t>5699</t>
  </si>
  <si>
    <t>5700</t>
  </si>
  <si>
    <t>Presečki Grupa d.o.o. Frana Galovića 15, Krapina; sufinanciranje troškova javnog prijevoza učenika srednjih škola za školsku godinu 2017/2018 - 75%</t>
  </si>
  <si>
    <t>5701</t>
  </si>
  <si>
    <t>Presečki Grupa d.o.o. Frana Galovića 15, Krapina; sufinanciranje troškova javnog prijevoza učenika srednjih škola za školsku godinu 2017/2018 - područje KZŽ</t>
  </si>
  <si>
    <t>5702</t>
  </si>
  <si>
    <t>Taxi služba i autoprijevoz Hanžek, Selnica 165, Marija Bidstrica - sufinanciranje troškova javnog prijevoza za učenike srednje škole za školsku godinu 2017/2018 - 75%</t>
  </si>
  <si>
    <t>5703</t>
  </si>
  <si>
    <t>Taxi služba i autoprijevoz Hanžek, Selnica 165, Marija Bidstrica - sufinanciranje troškova javnog prijevoza za učenike srednje škole za školsku godinu 2017/2018 - područje KZŽ</t>
  </si>
  <si>
    <t>5704</t>
  </si>
  <si>
    <t>Čazmatrans-Nova d.o.o. Milana Novačića 10, Čazma; sufinaciranje troškova javnog prijevoza za učenike srednje škole za šk.g.2017/2018 - 75%</t>
  </si>
  <si>
    <t>5705</t>
  </si>
  <si>
    <t>5706</t>
  </si>
  <si>
    <t>TRANSPORTI DUKTAJ Budinščina 22, Budinščina; sufinanciranje troškova javnog prijevoza za učenike srednje škole za šk.g. 2017/2018 - 75%</t>
  </si>
  <si>
    <t>5708</t>
  </si>
  <si>
    <t>TRANSPORTI DUKTAJ Budinščina 22, Budinščina; sufinanciranje troškova javnog prijevoza za učenike srednje škole za šk.g. 2017/2018 - područje KZŽ</t>
  </si>
  <si>
    <t>5709</t>
  </si>
  <si>
    <t>Vrelej d.o.o. Milčićeva 8, Klanjec; sufinanciranje troškova javnog prijevoza za učenika srednjih škola za šk.g. 2017/2018 - 75%</t>
  </si>
  <si>
    <t>5710</t>
  </si>
  <si>
    <t>Vrelej d.o.o. Milčićeva 8, Klanjec; sufinanciranje troškova javnog prijevoza za učenika srednjih škola za šk.g. 2017/2018 -područje KZŽ</t>
  </si>
  <si>
    <t>5711</t>
  </si>
  <si>
    <t>Autobusni prijevoz d.o.o. Gospodarska 56, Varaždin, sufinanciranje troškova prijevoza učenika srednjih škola u šk.g. 2017/2018 -područje KZŽ</t>
  </si>
  <si>
    <t>5712</t>
  </si>
  <si>
    <t>Prijevoznički obrt Šaronja,Pustodol Orehovečki 69, Bedekovčina, sufinanciranje troškova javnog prijevoza za učenike srednje škole  za šk.g. 2017/2018 - 75%</t>
  </si>
  <si>
    <t>5713</t>
  </si>
  <si>
    <t>Prijevoznički obrt Šaronja,Pustodol Orehovečki 69, Bedekovčina, sufinanciranje troškova javnog prijevoza za učenike srednje škole  za šk.g. 2017/2018 -područje KZŽ</t>
  </si>
  <si>
    <t>5714</t>
  </si>
  <si>
    <t>DIV 4 d.o.o, Rudolfa Jakuša Španca 1, Poznanovec, sufinanciranje troškova prijevoza učenika srednje škole za šk.g. 2017/2018 - 75%</t>
  </si>
  <si>
    <t>5715</t>
  </si>
  <si>
    <t>DIV 4 d.o.o, Rudolfa Jakuša Španca 1, Poznanovec, sufinanciranje troškova prijevoza učenika srednje škole za šk.g. 2017/2018 - područje KZŽ</t>
  </si>
  <si>
    <t>5716</t>
  </si>
  <si>
    <t>Prijevoz Čižmek Jertovec 206, Konjščina, sufinanciranje troškova javnog prijevoza za učenike srednjih škola z ašk.g.2017/2018 - 75%</t>
  </si>
  <si>
    <t>5717</t>
  </si>
  <si>
    <t>Prijevoz Čižmek Jertovec 206, Konjščina, sufinanciranje troškova javnog prijevoza za učenike srednjih škola z ašk.g.2017/2018 - područje KZŽ</t>
  </si>
  <si>
    <t>5718</t>
  </si>
  <si>
    <t>Stubaki-prijevoz d.o.o Strmec Stubički 178, Stubičke Toplice; SUFINANCIRANJE TROŠKOVA JAVNOG PRIJEVOZA ZA UČENIKA SREDNJE ŠKOLE ZA ŠK.G. 2017/2018 - 75%</t>
  </si>
  <si>
    <t>5719</t>
  </si>
  <si>
    <t>Stubaki-prijevoz d.o.o Strmec Stubički 178, Stubičke Toplice; SUFINANCIRANJE TROŠKOVA JAVNOG PRIJEVOZA ZA UČENIKA SREDNJE ŠKOLE ZA ŠK.G. 2017/2018 -područje KZŽ</t>
  </si>
  <si>
    <t>5720</t>
  </si>
  <si>
    <t>Domi - prijevoz Dragutina Domjanića 7/a, Zlatar, sufinanciranje troškova javnog prijevoza za učenike srednje škole za šk.g.2017/2018 - 75%</t>
  </si>
  <si>
    <t>5721</t>
  </si>
  <si>
    <t>Domi - prijevoz Dragutina Domjanića 7/a, Zlatar, sufinanciranje troškova javnog prijevoza za učenike srednje škole za šk.g.2017/2018 - područje KZŽ</t>
  </si>
  <si>
    <t>5722</t>
  </si>
  <si>
    <t>Autoprijevoz "Croline" Donja Selnica 99, Belec,sufinanciranje troškova javnog prijevoza za učenike srednje škole za šk.g. 2017/2018 - 75%</t>
  </si>
  <si>
    <t>5723</t>
  </si>
  <si>
    <t>Autoprijevoz "Croline" Donja Selnica 99, Belec,sufinanciranje troškova javnog prijevoza za učenike srednje škole za šk.g. 2017/2018 - područje KZŽ</t>
  </si>
  <si>
    <t>5724</t>
  </si>
  <si>
    <t>Potočki Promet d.o.o. Radoboj, sufinanciranje troškova javnog prijevoza za učenike srednje škole za šk.g.2017/2018 - 75%</t>
  </si>
  <si>
    <t>5725</t>
  </si>
  <si>
    <t>Potočki Promet d.o.o. Radoboj, sufinanciranje troškova javnog prijevoza za učenike srednje škole za šk.g.2017/2018 - područje KZŽ</t>
  </si>
  <si>
    <t>5726</t>
  </si>
  <si>
    <t>BO-NI Promet d.o.o,Markušbrijeg 69,Lobor; sufinanciranje troškova javnog prijevoza za učenike srednje škole za šk.g. 2017/2018 - 75%</t>
  </si>
  <si>
    <t>5727</t>
  </si>
  <si>
    <t>BO-NI Promet d.o.o,Markušbrijeg 69,Lobor; sufinanciranje troškova javnog prijevoza za učenike srednje škole za šk.g. 2017/2018 - područje KZŽ</t>
  </si>
  <si>
    <t>5728</t>
  </si>
  <si>
    <t>Ivček obrt za prijevoz,Fijanova 7, Jakovlje; sufinanciranje troškova javnog prijevoza za učenike srednje škole za šk.g. 2017/2018 - područje KZŽ</t>
  </si>
  <si>
    <t>31.08.2018.</t>
  </si>
  <si>
    <t>5731</t>
  </si>
  <si>
    <t>HŽ putnički prijevoz d.o.o. Mihanovićeva 12, Zagreb, sufinanciranje troškova javnog prijevoza učenika srednjih škola za šk.g. 2017/2018 - 75%</t>
  </si>
  <si>
    <t>5732</t>
  </si>
  <si>
    <t>HŽ putnički prijevoz d.o.o. Mihanovićeva 12, Zagreb, sufinanciranje troškova javnog prijevoza učenika srednjih škola za šk.g. 2017/2018 - područje KZŽ</t>
  </si>
  <si>
    <t>5733</t>
  </si>
  <si>
    <t>Muzeji Hrvatskog Zagorja,Samci 64, Gornja Stubica-Dvor Veliki Tabor-"Srednjovjekovne svečanosti u Dvorcu Veliki Tabor"</t>
  </si>
  <si>
    <t>5734</t>
  </si>
  <si>
    <t>Muzeji Hrvatskog Zagorja,Samci 64, Gornja Stubica-Muzej krapinskih neandertalaca-"Katalog izložbe Fosilna Bogatstva Hrvatskog zagorja i Podravine"</t>
  </si>
  <si>
    <t>5735</t>
  </si>
  <si>
    <t>Ugovor o pružanju usluge pranja službenih vozila za potrebe Krapinsko-zagorske županije</t>
  </si>
  <si>
    <t>5736</t>
  </si>
  <si>
    <t>Ugovor o izvođenju radova na energetskoj obnovi vanjske ovojnice Područne škole Lučelnica - Zajednička obrtnička radnja "Gašpar"</t>
  </si>
  <si>
    <t>429.924,20</t>
  </si>
  <si>
    <t>537.405,25</t>
  </si>
  <si>
    <t>5737</t>
  </si>
  <si>
    <t>Ugovor o pružanju usluge pranja službenih vozila za potrebe KZŽ - Mega KR Logistika d.o.o.</t>
  </si>
  <si>
    <t>9.12.2018</t>
  </si>
  <si>
    <t>5738</t>
  </si>
  <si>
    <t>Ugovor o korištenju sredstava županije - Muzeji hrv.Zagorja - Dvor veliki Tabor</t>
  </si>
  <si>
    <t>5739</t>
  </si>
  <si>
    <t>Ugovor o korištenju sredstava županije - Muzeji hrv.Zagorja - Muzej krapinskih neandertalaca</t>
  </si>
  <si>
    <t>5740</t>
  </si>
  <si>
    <t>Ugovor o korištenju sredstava županije - Udruga Regenerator Zabok</t>
  </si>
  <si>
    <t>5.600,00</t>
  </si>
  <si>
    <t>5741</t>
  </si>
  <si>
    <t>5742</t>
  </si>
  <si>
    <t>Ugovor o korištenju sredstava - POU Zlatar</t>
  </si>
  <si>
    <t>5743</t>
  </si>
  <si>
    <t>5744</t>
  </si>
  <si>
    <t>5745</t>
  </si>
  <si>
    <t>Ugovor o pristupu pokretnoj javnoj komunikacijskoj mreži HT-a (mobilnoj mrežiHT-a) - Hrvatski telekom</t>
  </si>
  <si>
    <t>66.240,00</t>
  </si>
  <si>
    <t>82.800,00</t>
  </si>
  <si>
    <t>27.9.2018</t>
  </si>
  <si>
    <t>5746</t>
  </si>
  <si>
    <t>Ugovor o pružanju usluge edukacije o inovativnim načinima poučavanja namjenjen nastavnicima i stručnim suradnicima osnovnih i srednjih škol, za projekt LUMEN - Algebra d.o.o.</t>
  </si>
  <si>
    <t>72.500,00</t>
  </si>
  <si>
    <t>90.625,00</t>
  </si>
  <si>
    <t>5747</t>
  </si>
  <si>
    <t>5748</t>
  </si>
  <si>
    <t>5749</t>
  </si>
  <si>
    <t>5750</t>
  </si>
  <si>
    <t>5751</t>
  </si>
  <si>
    <t>5752</t>
  </si>
  <si>
    <t>Ugovor o sudjelovanju na 7. sajamskoj izložbi "100 Zagorsko" u Zagrebu - Udruga žena Jana</t>
  </si>
  <si>
    <t>5753</t>
  </si>
  <si>
    <t>5754</t>
  </si>
  <si>
    <t>Ugovor o sudjelovanju na 7. sajamskoj izložbi "100 Zagorsko" u Zagrebu - Bobo trgovina, ugostiteljstvo i usluge</t>
  </si>
  <si>
    <t>5755</t>
  </si>
  <si>
    <t>29.9.2017</t>
  </si>
  <si>
    <t>5756</t>
  </si>
  <si>
    <t xml:space="preserve">Ugovor o sudjelovanju na 7.sajamskoj izložbi "100 Zagorsko" u Zagrebu - Slastice Tri Užitka </t>
  </si>
  <si>
    <t>5757</t>
  </si>
  <si>
    <t>16.9.207</t>
  </si>
  <si>
    <t>5759</t>
  </si>
  <si>
    <t>5760</t>
  </si>
  <si>
    <t>5761</t>
  </si>
  <si>
    <t>5762</t>
  </si>
  <si>
    <t>5763</t>
  </si>
  <si>
    <t>16.9.2014</t>
  </si>
  <si>
    <t>5764</t>
  </si>
  <si>
    <t>5765</t>
  </si>
  <si>
    <t>Ugovor o sudjelovanju na 7. sajamskoj izložbi "100 Zagorsko" u Zagrebu - Udruga "Hrvatska žena Stubičke Toplice"</t>
  </si>
  <si>
    <t>5766</t>
  </si>
  <si>
    <t>Ugovor o sudjelovanju na 7. sajamskoj izložbi "100 Zagorsko" u Zagrebu - Pekara "Kuraž"</t>
  </si>
  <si>
    <t>5767</t>
  </si>
  <si>
    <t>5768</t>
  </si>
  <si>
    <t>Ugovor o sudjelovanju na 7. sajamskoj izložbi "100% Zagorsko" u Zagrebu - Donum organicae nature</t>
  </si>
  <si>
    <t>5769</t>
  </si>
  <si>
    <t>5770</t>
  </si>
  <si>
    <t>Ugovor o sudjelovanu na 7. sajamskoj izložbi "100% Zagorsko" u Zagrebu - GERIĆ-MG j.d.o.o.</t>
  </si>
  <si>
    <t>5771</t>
  </si>
  <si>
    <t>Ugovor o sudjelovanju na 7. sajamskoj izložbi "100% Zagorsko" u Zagrebu - Ugostiteljski obrt IVANKO, klet "ZAGORSKI DVORI"</t>
  </si>
  <si>
    <t>5772</t>
  </si>
  <si>
    <t>5773</t>
  </si>
  <si>
    <t>5774</t>
  </si>
  <si>
    <t>5775</t>
  </si>
  <si>
    <t>5776</t>
  </si>
  <si>
    <t>5777</t>
  </si>
  <si>
    <t>5778</t>
  </si>
  <si>
    <t>Ugovor o sudjelovanju na 7. sajamskoj izložbi "100% Zagorsko" u Zagrebu - Agroturizam Zaboky Selo</t>
  </si>
  <si>
    <t>5779</t>
  </si>
  <si>
    <t>5780</t>
  </si>
  <si>
    <t>Općina Radoboj - ugovor o sufinanciranju provedbe Preventivne akcije "Program prometne kulture za najmlađe" u 2017. godini</t>
  </si>
  <si>
    <t>5781</t>
  </si>
  <si>
    <t>Ugovor o sufinanciranju provedbe Preventivne akcije "Program prometne kulture za najmlađe" u 2017 godini - Općina Radoboj</t>
  </si>
  <si>
    <t>20.3.2017</t>
  </si>
  <si>
    <t>5782</t>
  </si>
  <si>
    <t>Darko - Tours d.o.o. Desinić-Ugovor o sufinanciranju prijevoza učenika srednje škole-državna subvencija</t>
  </si>
  <si>
    <t>5783</t>
  </si>
  <si>
    <t>Darko - Tours d.o.o.,Desinić-sufinaciranje javnog prijevoza učenika srednje škole za šk.g. 2017/2018 - područje KZŽ</t>
  </si>
  <si>
    <t>5784</t>
  </si>
  <si>
    <t>5785</t>
  </si>
  <si>
    <t>Muzeji Hrvatskog Zagorja,Samci 64, Gornja Stubica,-"Međunarodni dan mira2017. u Galeriji A. Augustinčića"</t>
  </si>
  <si>
    <t>5786</t>
  </si>
  <si>
    <t>5787</t>
  </si>
  <si>
    <t>Ugovor o izvođenju radova zbog poboljšanja energetske učinkovitosti Područne škole Sveti Matej, Gornja Stubica</t>
  </si>
  <si>
    <t>493.472,50</t>
  </si>
  <si>
    <t>616.840,63</t>
  </si>
  <si>
    <t>5788</t>
  </si>
  <si>
    <t>Ugovor o sudjelovanju na 7. sajamskoj izložbi "100 Zagorsko" u Zagrebu - OPG Tomašić Danijel</t>
  </si>
  <si>
    <t>5789</t>
  </si>
  <si>
    <t>Ugovor o sudjelovanju na 7. sajamskoj izložbi "100% Zagorsko" u Zagrebu - OPG Benkozić Božena</t>
  </si>
  <si>
    <t>5790</t>
  </si>
  <si>
    <t>Ugovor o sudjelovanju na 7.sajamskoj izložbi "100% Zagorsko" u Zagrebu - I.M.L.-obrt</t>
  </si>
  <si>
    <t>5792</t>
  </si>
  <si>
    <t>Ugovor  o sudjelovanju na 7. sajamskoj izložbi "100% Zagorsko" u Zagrebu - Udruga "Kreativni Zabok"</t>
  </si>
  <si>
    <t>16.9.20174</t>
  </si>
  <si>
    <t>5793</t>
  </si>
  <si>
    <t>Ugovor o sudjelovanju na 7. sajamskoj izložbi "100% Zagorsko" u Zagrebu - OPG Sinković Željko</t>
  </si>
  <si>
    <t>5794</t>
  </si>
  <si>
    <t>Ugovor o sudjelovanju na 7. sajamskoj izložbi "100% Zagorsko" u Zagrebu - Udruga za borbu protiv raka "Zlatno srce"</t>
  </si>
  <si>
    <t>5796</t>
  </si>
  <si>
    <t>Ugovor o sudjelovanju na 7. sajamskoj izložbi "100% Zagorsko" u Zagrebu - OPG Pospiš Tomislav</t>
  </si>
  <si>
    <t>5797</t>
  </si>
  <si>
    <t>Ugovor o sudjelovanju na 7. sajamskoj izložbi "100% Zagorsko" u Zagrebu - Udruga Zagorje u srcu</t>
  </si>
  <si>
    <t>5798</t>
  </si>
  <si>
    <t>Ugovor o sudjelovanju na 7. sajamskoj izložbi "100% Zagorsko" u Zagrebu - Mini mljekara Veronika d.o.o.</t>
  </si>
  <si>
    <t>5799</t>
  </si>
  <si>
    <t>Ugovor o sudjelovanju na 7. sajamskoj izložbi "100% Zagorsko" u Zagrebu - OPG Borošak Franjo Josip</t>
  </si>
  <si>
    <t>5800</t>
  </si>
  <si>
    <t>Ugovor o sudjelovanju na 7. sajamskoj izložbi "100% Zagorsko" u Zagrebu - Mesnice Borošak d.o.o.</t>
  </si>
  <si>
    <t>5801</t>
  </si>
  <si>
    <t>Ugovor o sudjelovanju na 7. sajamskoj izložbi "100% Zagorsko" u Zagrebu - Kućna radinost Antun Penezić</t>
  </si>
  <si>
    <t>5802</t>
  </si>
  <si>
    <t>Ugovor o sudjelovanju na 7. sajamskoj izložbi "100 Zagorsko" u Zagrebu - Signalprint trgovina, usluge, proizvodnja</t>
  </si>
  <si>
    <t>5803</t>
  </si>
  <si>
    <t xml:space="preserve">Ugovor o sudjelovanju na 7.sajamskoj izložbi "100% Zagorsko u Zagrebu - Domaća radinost Marija Kunić </t>
  </si>
  <si>
    <t>5804</t>
  </si>
  <si>
    <t>Ugovor o sudjelovanju na 7. sajamskoj izložbi "100% Zagorsko" u Zagrebu - B.M. Dekoracije</t>
  </si>
  <si>
    <t>5805</t>
  </si>
  <si>
    <t>Ugovor o sudjelovnju na 7. sajamskoj izložbi "100% Zagorsko" u Zagrebu - Trgovina i proizvodnja "Bernarda"</t>
  </si>
  <si>
    <t>5806</t>
  </si>
  <si>
    <t>Ugovor o sudjelovanju na 7. sajamskoj izložbi "100% Zagorsko" u Zagrebu - OPG Bubnjar Božidar</t>
  </si>
  <si>
    <t>5807</t>
  </si>
  <si>
    <t>Ugovor o sudjelovanju na 7. sajamskoj izložbi "100% Zagorsko" u Zagrebu - PG TRS Zvonko Sever</t>
  </si>
  <si>
    <t>5808</t>
  </si>
  <si>
    <t>Ugovor o sudjelovanju na 7. sajamskoj izložbi "100% Zagorsko" u Zagrebu - OPG Dinjar Dražen</t>
  </si>
  <si>
    <t>5809</t>
  </si>
  <si>
    <t>Ugovor o sudjelovanju na 7. sajamskoj izložbi "100% Zagorsko" u Zagrebu - OPG Pavlinić Ciglenečki Dragica</t>
  </si>
  <si>
    <t>5810</t>
  </si>
  <si>
    <t>Ugovor o sudjelovanju na 7.sajamskoj izložbi "100% Zagorsko" u Zagrebu - Medičarsko-svjećarska radnja Zozolly</t>
  </si>
  <si>
    <t>5811</t>
  </si>
  <si>
    <t>Ugovor o sudjelovanju na 7. sajamskoj izložbi "100% Zagorsko" u Zagrebu - OPG Čižmek Ljubica</t>
  </si>
  <si>
    <t>5812</t>
  </si>
  <si>
    <t xml:space="preserve">Ugovor o sudjelovanju na 7. sajamskoj izložbi "100% Zagorsko" u Zagrebu - Restoran catering Sermage </t>
  </si>
  <si>
    <t>80,000</t>
  </si>
  <si>
    <t>5813</t>
  </si>
  <si>
    <t>Ugovor o sudjelovanju na 7. sajamskoj izložbi "100&amp; Zagorsko - Udruga Stubička Baština</t>
  </si>
  <si>
    <t>5815</t>
  </si>
  <si>
    <t>Ugovor o sudjelovanju na 7. sajamskoj izložbi "100% Zagorsko" u Zagrebu - Zebrano d.o.o.</t>
  </si>
  <si>
    <t>5816</t>
  </si>
  <si>
    <t>Grad Zlatar- "Rekonstrukcija Sokolskog doma u Zlataru"</t>
  </si>
  <si>
    <t>5817</t>
  </si>
  <si>
    <t>Župa uznesenja Sv.Križa Trg hrvatske kraljice Jelene 3, Sveti Križ Začretje;"Obnova pročelja kapele MB na Klupcima"</t>
  </si>
  <si>
    <t>5818</t>
  </si>
  <si>
    <t>Ogranak Matice hrvatske u Klanjcu,Trg Antuna Mihanovića 2, Klanjec;"Okrugli stol Cesargrad u vremenu i prostoru"</t>
  </si>
  <si>
    <t>5819</t>
  </si>
  <si>
    <t>Kulturno umjetničko društvo "Pregrada" Pregrada, Ljudevita Gaja 32; "Vinske popevke i napitnice"</t>
  </si>
  <si>
    <t>5820</t>
  </si>
  <si>
    <t>RADIO MARIJA BISTRICA d.o.o.Trg Pape Ivana Pavla II 32, Marija Bistrica;"19 recital Josip Ozimec,M.Bistrica 2017"</t>
  </si>
  <si>
    <t>5822</t>
  </si>
  <si>
    <t>RADIO MARIJA BISTRICA d.o.o.Trg Pape Ivana Pavla II 32, Marija Bistrica;"Zbornik Došel bum v Bistricu"</t>
  </si>
  <si>
    <t>5823</t>
  </si>
  <si>
    <t>Općina Radoboj Radoboj 8, Radoboj;" Dani otvorenih vrta muzeja Radboa"</t>
  </si>
  <si>
    <t>5824</t>
  </si>
  <si>
    <t>Ugovor o korištenju sredstava županije - Ogranak matice hrvatske u Klanjcu</t>
  </si>
  <si>
    <t>5825</t>
  </si>
  <si>
    <t xml:space="preserve">Ugovor o korištenju sredstava županije - Župa uznesenja S. Križ </t>
  </si>
  <si>
    <t>5826</t>
  </si>
  <si>
    <t>5827</t>
  </si>
  <si>
    <t>Ugovor o korištenju sredstava  županije - Općina Radoboj</t>
  </si>
  <si>
    <t>5828</t>
  </si>
  <si>
    <t>Ugovor o korištenju sredstava županije - Radio Marija Bistrica</t>
  </si>
  <si>
    <t>5829</t>
  </si>
  <si>
    <t>5830</t>
  </si>
  <si>
    <t>Ugovor o korištenju sredstava županije - KUD Pregrada</t>
  </si>
  <si>
    <t>5831</t>
  </si>
  <si>
    <t>ŽUPA SV.ANE LOBOR,Trg svete Ane, Lobor; projekt "Kurija župnog dvora u Loboru"</t>
  </si>
  <si>
    <t>5832</t>
  </si>
  <si>
    <t>Pučko otvoreno učilište dr. Juraja Žerjavića Zlatar,Park hrvatske mladeži 2, Zlatar; "48.dani kajkavske riječi Zlatar 2017"</t>
  </si>
  <si>
    <t>5833</t>
  </si>
  <si>
    <t>Udruga za promicanje aktivizma djece i mladeži i međugeneracijsko povezivanje "Angeljeki",Brestovec Orehovički 40, Brestovec Orehovički;"izdavanje lista Angeleki"</t>
  </si>
  <si>
    <t>5834</t>
  </si>
  <si>
    <t>Udruga Svesvir Marija Bistrica, Gornjoselska 2; "Festival Bistrički  ZVUKOLIK"</t>
  </si>
  <si>
    <t>5835</t>
  </si>
  <si>
    <t>Ugovor o korištenju sredstava županije - Udruga Svesvir Marija Bistrica</t>
  </si>
  <si>
    <t>5836</t>
  </si>
  <si>
    <t>Ugovor o korištenju sredstava županie - Udruga "Angeleki"</t>
  </si>
  <si>
    <t>5838</t>
  </si>
  <si>
    <t>Ugovor o korištenju sredstava, ŽUP9 svetakko</t>
  </si>
  <si>
    <t>5839</t>
  </si>
  <si>
    <t>24.10.2017</t>
  </si>
  <si>
    <t>5840</t>
  </si>
  <si>
    <t>3.750,00</t>
  </si>
  <si>
    <t>5842</t>
  </si>
  <si>
    <t>Humska udruga mladih,Hum na Sutli, Mali Tabor 18/1; "Hoomstock 2017"</t>
  </si>
  <si>
    <t>5843</t>
  </si>
  <si>
    <t>Dječji vrtić Gustav Krklec Krapina,Magistratska 1, Krapina; "Monografija Dječjeg vrtića Gustav Krklec Krapina"</t>
  </si>
  <si>
    <t>5844</t>
  </si>
  <si>
    <t>5845</t>
  </si>
  <si>
    <t>Ugovor o korištenju sredstava županije - Dječji vrtić "G.Krklec" Krapina</t>
  </si>
  <si>
    <t>5848</t>
  </si>
  <si>
    <t>5849</t>
  </si>
  <si>
    <t>Ugvor za obavljanje usluge stručnog nadzora pri izvođenju radova na sanaciji i obnovi ambulante Doma zdravlja KZŽ u Loboru - JAM-ING d.o.o.</t>
  </si>
  <si>
    <t>9.375,00</t>
  </si>
  <si>
    <t>5850</t>
  </si>
  <si>
    <t>Općinska knjižnica i čitaonica Marija Bisrica Zagrebačka bb, Marija Bistrica; "Mala ilirska škola Ivan Krizmanić"</t>
  </si>
  <si>
    <t>5851</t>
  </si>
  <si>
    <t>Turistička zajednica grada Pregrade,Trg Gospe Kunagorske 3, Pregrada;"Jesen u Zagorju-Branje grojzdja"</t>
  </si>
  <si>
    <t>5852</t>
  </si>
  <si>
    <t>Turistička zajednica općine Krapinske Toplice,Zagrebačka 4, Krapinske Toplice; "Monok@"</t>
  </si>
  <si>
    <t>5853</t>
  </si>
  <si>
    <t>5854</t>
  </si>
  <si>
    <t>Ugovor o korištenju sredstava županije - Općinska knjižnjica i čitaonica Marija Bistrica</t>
  </si>
  <si>
    <t>5855</t>
  </si>
  <si>
    <t>5856</t>
  </si>
  <si>
    <t>Ugovor o korištenju sredstava županije - Turistička zajednica grada Pregrade</t>
  </si>
  <si>
    <t>5857</t>
  </si>
  <si>
    <t>Ugovor o pokroviteljstvu manifestacije "100% Zagorsko" - Ministarstvo godpodarstva, poduzetništva i obrta</t>
  </si>
  <si>
    <t>5858</t>
  </si>
  <si>
    <t>Autorski ugovor o umjetničkom nastupu - Glazbeni sastav "TS Žice Krapinice"</t>
  </si>
  <si>
    <t>12.11.2017</t>
  </si>
  <si>
    <t>5859</t>
  </si>
  <si>
    <t>Ugovor o zasnivanju preplatničkog odnosa za pravni informacijski sustav IUS-INFO - IUS software d.o.o. Zagreb</t>
  </si>
  <si>
    <t>17.640,00</t>
  </si>
  <si>
    <t>22.050,00</t>
  </si>
  <si>
    <t>5861</t>
  </si>
  <si>
    <t>5862</t>
  </si>
  <si>
    <t>5863</t>
  </si>
  <si>
    <t>KUD MIHOVLJAN,Mihovljan, Mihovljan 48;"Svijet i TAMBURA"</t>
  </si>
  <si>
    <t>5864</t>
  </si>
  <si>
    <t>ZAGREBAČKI HOLDING d.o.o.,Ulica grada Vukovara 41, Zagreb;sufinanciranje troškova javnog prijevoza za redovite učenike srednjih škola za šk.god. 2017/18</t>
  </si>
  <si>
    <t>5865</t>
  </si>
  <si>
    <t>Muzeji Hrvatskog Zagorja,Samci 64, Gornja Stubica;"Zaštitno arheološko istraživanje na prapovijesnom gradinskom lokalitetu Špičak u Bojačnom"</t>
  </si>
  <si>
    <t>5866</t>
  </si>
  <si>
    <t>Muzeji Hrvatskog Zagorja,Samci 64, Gornja Stubica;"Franjo Tahy, katalog izložbe"</t>
  </si>
  <si>
    <t>5867</t>
  </si>
  <si>
    <t>Udruga za očuvanje prirodnih i tradicijskih vrijednosti "Gotali";Gotalovec bb, Budinščina;"Tak se negda pri nami delale"</t>
  </si>
  <si>
    <t>5868</t>
  </si>
  <si>
    <t>Društvo psihologa Krapinsko - zagorske županije Prolaz dr. Franje Tuđmana 13, Zabok;-usluga psihološkog testirnja s ciljem identifikacije darovitih učenika</t>
  </si>
  <si>
    <t>5869</t>
  </si>
  <si>
    <t>Igor Vranješ,Stjepana Radića 17A, Zabok; izrada promotivnih materijala za projekt "LUMEN"</t>
  </si>
  <si>
    <t>26.400,00</t>
  </si>
  <si>
    <t>5870</t>
  </si>
  <si>
    <t>Građanska organizacija za kulturu "Gokul",Trg Dragutina Domjanića 6, Zabok;"15.Tabor Film Festival"</t>
  </si>
  <si>
    <t>5871</t>
  </si>
  <si>
    <t>Građanska organizacija za kulturu "Gokul",Trg Dragutina Domjanića 6, Zabok;"Green Room Sessions-glazbeni program u Zelenoj dvorani"</t>
  </si>
  <si>
    <t>5872</t>
  </si>
  <si>
    <t>Građanska organizacija za kulturu "Gokul",Trg Dragutina Domjanića 6, Zabok;"Izložbeni program u Green Room galeriji Zabok 2017"</t>
  </si>
  <si>
    <t>5873</t>
  </si>
  <si>
    <t>Građanska organizacija za kulturu "Gokul",Trg Dragutina Domjanića 6, Zabok;"Green Room Cinema-filmski program u Zelenoj dvorani"</t>
  </si>
  <si>
    <t>5874</t>
  </si>
  <si>
    <t>Građanska organizacija za kulturu "Gokul",Trg Dragutina Domjanića 6, Zabok;"Knijževnost u Zelenoj dvorani"</t>
  </si>
  <si>
    <t>5875</t>
  </si>
  <si>
    <t>Građanska organizacija za kulturu "Gokul",Trg Dragutina Domjanića 6, Zabok;"improCON-konges slobodne improvizacijske glazbe,misli i umjetnosti"</t>
  </si>
  <si>
    <t>5877</t>
  </si>
  <si>
    <t>5878</t>
  </si>
  <si>
    <t>5879</t>
  </si>
  <si>
    <t>5880</t>
  </si>
  <si>
    <t>Ugovor  o krištenju sredstava županije - Gokul Zabok</t>
  </si>
  <si>
    <t>5882</t>
  </si>
  <si>
    <t>14.4000,00</t>
  </si>
  <si>
    <t>5883</t>
  </si>
  <si>
    <t>KAJSCENA KRAPINA,Frana Galovića bb, Krapina;"Zagorci Zagrebu"</t>
  </si>
  <si>
    <t>5884</t>
  </si>
  <si>
    <t>Ugovor o korištenju srdstava županije - Udruga "Gotali"</t>
  </si>
  <si>
    <t>5885</t>
  </si>
  <si>
    <t>Ugovor o korištenju sredstava županije - Muzeji hrvatskog zagorja-Muzej seljačkih buna</t>
  </si>
  <si>
    <t>5886</t>
  </si>
  <si>
    <t>5887</t>
  </si>
  <si>
    <t>Ugovor o korištenju sredstava županije - KUD Mihovljan</t>
  </si>
  <si>
    <t>5888</t>
  </si>
  <si>
    <t>31.12.2020</t>
  </si>
  <si>
    <t>5889</t>
  </si>
  <si>
    <t>416,00</t>
  </si>
  <si>
    <t>512,00</t>
  </si>
  <si>
    <t>5890</t>
  </si>
  <si>
    <t>Ugovor o sufinanciranju troškova javnog prijevoza za redovite učenike srednjih škola za školsku godinu 2017/2018 - Zgrebački holding d.o.o.</t>
  </si>
  <si>
    <t>75% mjesečne karte</t>
  </si>
  <si>
    <t>31.7.2018</t>
  </si>
  <si>
    <t>5892</t>
  </si>
  <si>
    <t>960,00</t>
  </si>
  <si>
    <t>24.10.2015</t>
  </si>
  <si>
    <t>5893</t>
  </si>
  <si>
    <t>5894</t>
  </si>
  <si>
    <t>5895</t>
  </si>
  <si>
    <t>Zaštita-Zagreb d.o.o, Zagreb, savska cesta 163b i Županija Krapinsko-zagorska, Krapina, Magistratska 1 - Ugovor br.6-ZZ-84/17</t>
  </si>
  <si>
    <t>6 dana</t>
  </si>
  <si>
    <t>5896</t>
  </si>
  <si>
    <t>Civilna udruga građana Pregrade Pregrada, Gornja Plemenšćina 16;"Ljetni kutlurni maraton"</t>
  </si>
  <si>
    <t>5897</t>
  </si>
  <si>
    <t>1.038,74</t>
  </si>
  <si>
    <t>1.298,43</t>
  </si>
  <si>
    <t>14.12.2017</t>
  </si>
  <si>
    <t>5898</t>
  </si>
  <si>
    <t>Ugovor o korištenju potpore za ulaganje za razvoj poljoprivredne proizvodnje i promociju poljoprivrednih proizvoda na području KZŽ u 2017 godini - BOBO, trgovina, ugostiteljstvo i usluge</t>
  </si>
  <si>
    <t>619,20</t>
  </si>
  <si>
    <t>774,00</t>
  </si>
  <si>
    <t>5899</t>
  </si>
  <si>
    <t>1.963,87</t>
  </si>
  <si>
    <t>2.454,84</t>
  </si>
  <si>
    <t>5900</t>
  </si>
  <si>
    <t>4.609,98</t>
  </si>
  <si>
    <t>5.762,47</t>
  </si>
  <si>
    <t>5901</t>
  </si>
  <si>
    <t>Ugovor o poslovnoj suradnji - Savez pčelarskih udruga KZŽ</t>
  </si>
  <si>
    <t>14.400,00</t>
  </si>
  <si>
    <t>20.11.2017</t>
  </si>
  <si>
    <t>5902</t>
  </si>
  <si>
    <t>Ugvor o pružanju usluge nadogradnje Internet stranice www.zagorjebike.com.hr - METRO M.K. d.o.o.</t>
  </si>
  <si>
    <t>89.600,00</t>
  </si>
  <si>
    <t>112.000,00</t>
  </si>
  <si>
    <t>30.11.2017</t>
  </si>
  <si>
    <t>5903</t>
  </si>
  <si>
    <t>Ugovor o poslovnoj suradnji - Hrvatska gospodarska komora</t>
  </si>
  <si>
    <t>5904</t>
  </si>
  <si>
    <t>Ugovor o korištenju sredstava županije - Kajscena Krapina</t>
  </si>
  <si>
    <t>5905</t>
  </si>
  <si>
    <t>300,00</t>
  </si>
  <si>
    <t>5906</t>
  </si>
  <si>
    <t>5907</t>
  </si>
  <si>
    <t>Ugovor br. MKA 28/17 o sufinanciranju uređenja prometne i komunalne infrastrukture na području Grada Donja Stubica (male komunalne akcije)</t>
  </si>
  <si>
    <t>5908</t>
  </si>
  <si>
    <t>Ugovor br. MKA 29/17 o sufinanciranju uređenja prometne i komunalne infrastrukture na području Općine Mače (male komunalne akcije)</t>
  </si>
  <si>
    <t>36800,00</t>
  </si>
  <si>
    <t>46000,00</t>
  </si>
  <si>
    <t>5909</t>
  </si>
  <si>
    <t>Ugovor o sufinanciranju nabave autobusnih nadstrešnica i usluge označavanja prometnom signalizacijom</t>
  </si>
  <si>
    <t>45400,00</t>
  </si>
  <si>
    <t>56750,00</t>
  </si>
  <si>
    <t>8.12.2017</t>
  </si>
  <si>
    <t>5910</t>
  </si>
  <si>
    <t>Kajkaviana, Društvo za prikupljanje, čuvanje i promicanje hrvatske kajkavske baštine,Golubovečka 42, Donja Stubica; dodatak ugovoru-čuvanje i prezentacija kajkavske građe u dvorcu Stubički Golubovec 2017</t>
  </si>
  <si>
    <t>5911</t>
  </si>
  <si>
    <t>Ugovor o sufinanciranju sanacije klizišta na području Općine Stubičke Toplice</t>
  </si>
  <si>
    <t>12.500,00</t>
  </si>
  <si>
    <t>11.12.2017</t>
  </si>
  <si>
    <t>5912</t>
  </si>
  <si>
    <t>4.897,54</t>
  </si>
  <si>
    <t>6.121,92</t>
  </si>
  <si>
    <t>5913</t>
  </si>
  <si>
    <t>5914</t>
  </si>
  <si>
    <t>5915</t>
  </si>
  <si>
    <t>Ugovor br. NC 03/17 o sufinanciranju sanacije klizišta na području Općine Stubičke Toplice</t>
  </si>
  <si>
    <t>10000,00</t>
  </si>
  <si>
    <t>12500.00</t>
  </si>
  <si>
    <t>5916</t>
  </si>
  <si>
    <t>Ugovor o sufinanciranju nabave autobusnih nadstrešnica i usluge označavanja prometnom signalizacijom - Općina Mače</t>
  </si>
  <si>
    <t>45.400,00</t>
  </si>
  <si>
    <t>5917</t>
  </si>
  <si>
    <t>Ugovor o sufinanciranju uređenja prometne i komunalne infrastrukture na području Općine Mače</t>
  </si>
  <si>
    <t>36.800,00</t>
  </si>
  <si>
    <t>5918</t>
  </si>
  <si>
    <t>Ugovor o korištenju sredstava županije - Civilna udruga građana Pregrade</t>
  </si>
  <si>
    <t>5920</t>
  </si>
  <si>
    <t>Muzeji Hrvatskog Zagorja,DVOR VELIKI TABOR,Samci 64, Gornja Stubica; "Tragom Veronike Desiničke"</t>
  </si>
  <si>
    <t>5922</t>
  </si>
  <si>
    <t>Ugovor broj 09/17 o sufinanciranju MVM na području Općine Lobor</t>
  </si>
  <si>
    <t>38240,00</t>
  </si>
  <si>
    <t>47800,00</t>
  </si>
  <si>
    <t>5923</t>
  </si>
  <si>
    <t>Ugovor broj PVIO 08/17 o sufinanciranju rekonstrukcije vodoopskrbnih objekata na području Općine Veliko Trgovišće</t>
  </si>
  <si>
    <t>66880,00</t>
  </si>
  <si>
    <t>83600,00</t>
  </si>
  <si>
    <t>5924</t>
  </si>
  <si>
    <t>5925</t>
  </si>
  <si>
    <t>Općina Konjščina,Ivice Gluhaka 13, Konjščina;"Galerija Konjščina"</t>
  </si>
  <si>
    <t>5926</t>
  </si>
  <si>
    <t>Muzeji Hrvatskog Zagorja,Samci 64, Gornja Stubica;" Izrada itvedbenog projekta sanacije obodnih zidova velikotaborske bastionske kule"</t>
  </si>
  <si>
    <t>5928</t>
  </si>
  <si>
    <t>Udruga Delta,Grabrovec 2, Zabok; " 4. Zagorje Blues Etno Festival"</t>
  </si>
  <si>
    <t>5929</t>
  </si>
  <si>
    <t>Ugovor br. NC 04/17 o sufinanciranju sanacije klizišta na području Općine Radoboj</t>
  </si>
  <si>
    <t>14000,00</t>
  </si>
  <si>
    <t>17500,0</t>
  </si>
  <si>
    <t>5930</t>
  </si>
  <si>
    <t>Ugovor br. NC 05/17 o sufinanciranju sanacije klizišta na području Općine Zagorska Sela</t>
  </si>
  <si>
    <t>5931</t>
  </si>
  <si>
    <t>Ugovor br. SIPP 03/17 o sufinanciranju asfaltiranja nerazvrstane ceste na području Grada Zaboka</t>
  </si>
  <si>
    <t>5932</t>
  </si>
  <si>
    <t>Ugovor br. PVIO 10/17 o sufinanciranju izgradnje mjesne vodovodne mreže na području Općine Bedekovčina</t>
  </si>
  <si>
    <t>54560,00</t>
  </si>
  <si>
    <t>68200,00</t>
  </si>
  <si>
    <t>5933</t>
  </si>
  <si>
    <t>Kostelska pištola - Keglevićeva straža" Kostel Kostel 7, Pregrada;-dodatak ugovoru o izravnoj dodjeli fin.sredstava za program rada</t>
  </si>
  <si>
    <t>5934</t>
  </si>
  <si>
    <t>Dodatak I. Ugovora o sufinanciranju realizacije Plana poslovanja trgovačkog društva Integrirani promet zagrebačkog područja d.o.o. za 2017. godinu</t>
  </si>
  <si>
    <t>2014366,35</t>
  </si>
  <si>
    <t>5935</t>
  </si>
  <si>
    <t>Ugovor br. SIPP 04/17 o sufinanciranju asfaltiranja nerazvrstane ceste na području Općine Desinić</t>
  </si>
  <si>
    <t>5936</t>
  </si>
  <si>
    <t>Kajkaviana, Društvo za prikupljanje, čuvanje i promicanje hrvatske kajkavske baštine,Golubovečka 42, Donja Stubica; "Zagorski obiteljski tradicijski vrt"</t>
  </si>
  <si>
    <t>5937</t>
  </si>
  <si>
    <t>Kajkaviana, Društvo za prikupljanje, čuvanje i promicanje hrvatske kajkavske baštine,Golubovečka 42, Donja Stubica; "Domača vraštva"</t>
  </si>
  <si>
    <t>5940</t>
  </si>
  <si>
    <t>Kulturno umjetničko društvo "Lovro Ježek" Marija Bistrica,Marija Bistrica, Zagrebačka 26;"Riječnik bistričkog kraja"</t>
  </si>
  <si>
    <t>5941</t>
  </si>
  <si>
    <t>Kulturno umjetničko društvo "Lovro Ježek" Marija Bistrica,Marija Bistrica, Zagrebačka 26;"Elektronska knjiga umjetničkih aranžmanamaestra Rudolfa Mahmet"</t>
  </si>
  <si>
    <t>5942</t>
  </si>
  <si>
    <t>Udruga Pačić iz Pačetine,Gornja Pačetina 22, Krapina;" Uskršnja bojanka Pačića Vilima"</t>
  </si>
  <si>
    <t>5944</t>
  </si>
  <si>
    <t>Ugovor o pružanju usluge tekućeg i investicionog održavnaja objekta (biciklističkih staza) - Vodoprivreda-Zagorje d.o.o.</t>
  </si>
  <si>
    <t>127.636,00</t>
  </si>
  <si>
    <t>159.545,00</t>
  </si>
  <si>
    <t>15.11.2017</t>
  </si>
  <si>
    <t>5946</t>
  </si>
  <si>
    <t>5947</t>
  </si>
  <si>
    <t>Ugovor o pokroviteljstvu manifestacije "100% zagorsko" - Ministarstvo gospodarstva, poduzetništva i obrta</t>
  </si>
  <si>
    <t>17.10.2017</t>
  </si>
  <si>
    <t>5948</t>
  </si>
  <si>
    <t>Ugovor o poslovnoj suradnji - Općina Zlatar Bistrica</t>
  </si>
  <si>
    <t>5949</t>
  </si>
  <si>
    <t>640.000,00</t>
  </si>
  <si>
    <t>800.000,00</t>
  </si>
  <si>
    <t>5950</t>
  </si>
  <si>
    <t>Ugovor o sufinanciranju asfaltiranja nerazvrstane ceste na području općine Desinić</t>
  </si>
  <si>
    <t>5951</t>
  </si>
  <si>
    <t>Ugovor o izradi pripremne dokumentacije i Idejnog projekta za dogradnju  trodijelne sportske dvorane uz OŠ Krapinske Toplice - Mikelić Vreš arhitekti d.o.o.</t>
  </si>
  <si>
    <t>196.400,00</t>
  </si>
  <si>
    <t>245.500,00</t>
  </si>
  <si>
    <t>27.1.2018</t>
  </si>
  <si>
    <t>5952</t>
  </si>
  <si>
    <t>5953</t>
  </si>
  <si>
    <t>17.500,00</t>
  </si>
  <si>
    <t>5954</t>
  </si>
  <si>
    <t>Ugovor o sufinanciranju izgradnje mjesne vodovodne mreže na području Općine Bedekovčina</t>
  </si>
  <si>
    <t>30.560,00</t>
  </si>
  <si>
    <t>68.200,00</t>
  </si>
  <si>
    <t>5955</t>
  </si>
  <si>
    <t>Ugovor o sufinanciranju asfaltiranja nerazvrstane ceste na području grada Zaboka</t>
  </si>
  <si>
    <t>5956</t>
  </si>
  <si>
    <t>38.240,00</t>
  </si>
  <si>
    <t>47.800,00</t>
  </si>
  <si>
    <t>5957</t>
  </si>
  <si>
    <t>Ugovor o sufinanciranju rekonstrukcije vodoopskrbnih objekata na području Općine Veliko Trgovišće</t>
  </si>
  <si>
    <t>66.880,00</t>
  </si>
  <si>
    <t>83.600,00</t>
  </si>
  <si>
    <t>5958</t>
  </si>
  <si>
    <t>Ugovor o korištenju sredstava županije - Muzeji hrvatskog zagorja-Dvor Veliki Tabor</t>
  </si>
  <si>
    <t>5959</t>
  </si>
  <si>
    <t>Ugovor o korištenju sredstava županije - općina Konjščina</t>
  </si>
  <si>
    <t>5960</t>
  </si>
  <si>
    <t>5961</t>
  </si>
  <si>
    <t>5962</t>
  </si>
  <si>
    <t xml:space="preserve">Ugovor o korištenju sredstava županije - Udruga Pačić </t>
  </si>
  <si>
    <t>5963</t>
  </si>
  <si>
    <t>Ugovor o korištenju sredstava županije - KUD "Lovro Jožek" Marija Bistrica</t>
  </si>
  <si>
    <t>5964</t>
  </si>
  <si>
    <t>Ugovor o korištenju sredstava županije - KUD "Lovro Ježek" Marija Bistrica</t>
  </si>
  <si>
    <t>5965</t>
  </si>
  <si>
    <t>Narodna knjižnica Hum na Sutli Hum na Sutli 175; "HUMFEJST"</t>
  </si>
  <si>
    <t>5966</t>
  </si>
  <si>
    <t>Narodna knjižnica Hum na Sutli Hum na Sutli 175; "Sutla nas veže i spaja"</t>
  </si>
  <si>
    <t>5967</t>
  </si>
  <si>
    <t>Pjevački zbor "ĐURO PREJAC" DESINIĆ,Trg Sv.Jurja 7;"Zapjevajmo Prejcu"</t>
  </si>
  <si>
    <t>5968</t>
  </si>
  <si>
    <t>KULTURNA MANIFESTACIJA "DANI K. Š. GJALSKOG" ZABOK;Kumrovečka 8, Zabok;"Kulturna manifestacija Dani K.Š. Gjalskog Zabok"</t>
  </si>
  <si>
    <t>5969</t>
  </si>
  <si>
    <t>ANSAMBL ZABOK Matije Gupca 22" Hrvatsko salonsko kolo zabočkih maturanata"</t>
  </si>
  <si>
    <t>5971</t>
  </si>
  <si>
    <t>TURISTIČKA ZAJEDNICA OPĆINE MARIJA BISTRICA,Zagrebačka bb, Marija Bistrica;"Advent u Mariji Bistrici 2017"</t>
  </si>
  <si>
    <t>5972</t>
  </si>
  <si>
    <t>Općina Radoboj Radoboj 8, Radoboj:"Arheološka iskopavanja na visinskim naseljima Cerkviše i Plat kod Radoboja"</t>
  </si>
  <si>
    <t>5973</t>
  </si>
  <si>
    <t>Muzeji Hrvatskog Zagorja,Samci 64, Gornja Stubica;"ANALI Galerije Antuna Augustinčića 37"</t>
  </si>
  <si>
    <t>5974</t>
  </si>
  <si>
    <t xml:space="preserve">Ogranak Matice hrvatske u Mariji Bistrici, Marija Bistrica,Trg Pape Ivana Pavla II. 34,"Zbornik radova s znanstveno-strućnog skupa s međunarodnim sudjelovanjem" </t>
  </si>
  <si>
    <t>5975</t>
  </si>
  <si>
    <t>Ogranak Matice hrvatske u Mariji Bistrici, Marija Bistrica,Trg Pape Ivana Pavla II. 34,"Marija Bistrica u doba Ivana Krizmanića i hrvatskog narodnog preporoda""</t>
  </si>
  <si>
    <t>5976</t>
  </si>
  <si>
    <t>KUD "Ljudevit Gaj" Mače Mače 31;"Tamburaška noć Mače 2017"</t>
  </si>
  <si>
    <t>5977</t>
  </si>
  <si>
    <t>KUD "MATIJA GUBEC" GORNJA STUBICA;Gornja Stubica, Zagrebačka 8;" X.međunarodni festivalfolklora i tambure"</t>
  </si>
  <si>
    <t>5979</t>
  </si>
  <si>
    <t>DRAMSKA SEKCIJA KUD LOBOR,Trg Sv.Ane 26;"Susret kazališnih amatera ČETIRI GODIŠNJA DOBA"</t>
  </si>
  <si>
    <t>5980</t>
  </si>
  <si>
    <t>HRVATSKOZAGORSKO KNJIŽEVNO DRUŠTVO,Antuna Augustinčića 1, Klanjec;"Knjiga Nade Ječmenice:Izbor haiku poezije"</t>
  </si>
  <si>
    <t>5981</t>
  </si>
  <si>
    <t>HRVATSKOZAGORSKO KNJIŽEVNO DRUŠTVO,Antuna Augustinčića 1, Klanjec;"Knjiga Mirjane Mikulec:Kratke priče"</t>
  </si>
  <si>
    <t>5982</t>
  </si>
  <si>
    <t>HRVATSKOZAGORSKO KNJIŽEVNO DRUŠTVO,Antuna Augustinčića 1, Klanjec;"Knjiga Cvjetka Leža:Dodir"</t>
  </si>
  <si>
    <t>5983</t>
  </si>
  <si>
    <t>HRVATSKOZAGORSKO KNJIŽEVNO DRUŠTVO,Antuna Augustinčića 1, Klanjec;"Knjiga Dragutina Kontaka:Kako je Pavlek postao svoj čovjek"</t>
  </si>
  <si>
    <t>5984</t>
  </si>
  <si>
    <t>Ugovor o načinu utroška namjenskih financijskih sredstava - Ministarstvo zdravstva</t>
  </si>
  <si>
    <t>3.227.365,13</t>
  </si>
  <si>
    <t>4.034.206,41</t>
  </si>
  <si>
    <t>5985</t>
  </si>
  <si>
    <t>Ugovor o javnoj nabavi za predemt nabave: informatička oprema u sklopu Projekta poboljšanja pristupa primarnoj zdravstvenoj zaštiti u Domu zdravlja KZŽ - INPRO d.o.o.</t>
  </si>
  <si>
    <t>304.575,00</t>
  </si>
  <si>
    <t>380.718,75</t>
  </si>
  <si>
    <t>19.12.2017</t>
  </si>
  <si>
    <t>5986</t>
  </si>
  <si>
    <t>5987</t>
  </si>
  <si>
    <t>Ugovor o korištenju sredstava županije - KUD "Matija Gubec" Gornja Stubica</t>
  </si>
  <si>
    <t>5988</t>
  </si>
  <si>
    <t>5989</t>
  </si>
  <si>
    <t>Ugovor o korištenju sredstava županije - Ogranak matice hrvatske u Mariji Bistrici</t>
  </si>
  <si>
    <t>5990</t>
  </si>
  <si>
    <t>5991</t>
  </si>
  <si>
    <t>5992</t>
  </si>
  <si>
    <t>Ugovor o korištenju sredstav županije - Općina Radoboj</t>
  </si>
  <si>
    <t>5994</t>
  </si>
  <si>
    <t>5995</t>
  </si>
  <si>
    <t>Ugovor o korištenju sredstava županije - Ansambl Zabok</t>
  </si>
  <si>
    <t>5996</t>
  </si>
  <si>
    <t>Ugovor o korištenju sredstav županije - Kulturna manifestacija "Dani K.Š.Gjalskog" Zabok</t>
  </si>
  <si>
    <t>5997</t>
  </si>
  <si>
    <t>Ugovor o korištenju sredstava županije - Pjevački zbor "Đuro Prejac" Desinić</t>
  </si>
  <si>
    <t>5998</t>
  </si>
  <si>
    <t>5999</t>
  </si>
  <si>
    <t>Ugovor o korištenju sredstaca županije - Narodna knjižnjica Hum na Sutli</t>
  </si>
  <si>
    <t>6001</t>
  </si>
  <si>
    <t>Župa navještenja BDM Klanjec,A.Mihanovića 11, Klanjec;"Obnova kapele Sv.Florijana"</t>
  </si>
  <si>
    <t>6002</t>
  </si>
  <si>
    <t>FRANJEVAČKI SAMOSTAN KRAPINA, Krapina, Samostanska 3:" Monografija Krapinafest 1997-2017"</t>
  </si>
  <si>
    <t>6003</t>
  </si>
  <si>
    <t>GRADSKA NJIŽNICA I ČITAONICA "ANTUNA MIHANOVIĆA",Trg Antuna Mihanovića 2, Klanjec:" Dani Antuna Mihanovića"</t>
  </si>
  <si>
    <t>6004</t>
  </si>
  <si>
    <t>KULTURNI CENTAR KLANJEC A.Augustinčića 1:" Zahvala jeseni u Klanjcu"</t>
  </si>
  <si>
    <t>6005</t>
  </si>
  <si>
    <t>Osnovna škola Belec,Belec 50, Belec: " Tu v Belcu sme doma 2017"</t>
  </si>
  <si>
    <t>6006</t>
  </si>
  <si>
    <t>Osnovna škola Belec,Belec 50, Belec: " POUNA SMIEHA: Zbornik radova učenika OŠ Belec""</t>
  </si>
  <si>
    <t>6007</t>
  </si>
  <si>
    <t>6008</t>
  </si>
  <si>
    <t>I. Dodatak Sporazumu o doznačivanju novčanih sredstava trgovačkom društvu Krapinsko-zagorski aerodrom d.o.o. za športsko turističku djelatnost u 2017. godini</t>
  </si>
  <si>
    <t>6009</t>
  </si>
  <si>
    <t>I. Dodatak Ugovora br. NC 02/17 o sufinanciranju sanacije klizišta na području Grada Pregrada</t>
  </si>
  <si>
    <t>21500,00</t>
  </si>
  <si>
    <t>26875,00</t>
  </si>
  <si>
    <t>6011</t>
  </si>
  <si>
    <t>Ugovor o visokom pokroviteljstvu i suradnji na "Interslastu" Internacionalnom kongresu slastičarstva, sladoledarstva i konditorstva Tuhelj 2017</t>
  </si>
  <si>
    <t>18750,00</t>
  </si>
  <si>
    <t>6012</t>
  </si>
  <si>
    <t>SAVATE KLUB ĐIDARA ZABOK-UGOVOR O JEDNOKRATNOJ FINANCIJSKOJ POTPORI UDRUZI</t>
  </si>
  <si>
    <t>0,6250,00</t>
  </si>
  <si>
    <t>6013</t>
  </si>
  <si>
    <t>Sporazum o dodjeli sredstava pomoći za unapređenje rada u sustavu ISPU Zavodu za prostorno uređenje KZŽ za ulaganje u računalnu opremu i licence</t>
  </si>
  <si>
    <t>6014</t>
  </si>
  <si>
    <t>Sporazum o dodjeli sredstava pomoći za edukaciju zaposlenika Zavoda za prostorno uređenje Županije za rad s GIS alatima i bazama podataka za 2017</t>
  </si>
  <si>
    <t>0000</t>
  </si>
  <si>
    <t>6018</t>
  </si>
  <si>
    <t>Ugovor  o dodjeli bespovratnih sredstava za projekte koji se financiraju iz Fondova u financijskom razdoblju 2014. - 2020. godine- Ministarstvo graditeljstva i prostornog uređenja/ Fond za zaštitu okoliša i energetsku učinkovitost/Kzž</t>
  </si>
  <si>
    <t>3.905.161,98</t>
  </si>
  <si>
    <t>4.881.452,48</t>
  </si>
  <si>
    <t>31.12.2023</t>
  </si>
  <si>
    <t>6019</t>
  </si>
  <si>
    <t>Ugovor o dodjeli bespovratnih sredstava za projekte koji se financiraju iz Fondova u financijskom razdoblju 2014. - 2020. - Ministaratvo graditeljstva i prostornog uređenja/Fondza zaštitu okoliša i energetsku učinkovitost/Kzž</t>
  </si>
  <si>
    <t>2.539.190,08</t>
  </si>
  <si>
    <t>3.173.987,60</t>
  </si>
  <si>
    <t>31.12.2023.</t>
  </si>
  <si>
    <t>6020</t>
  </si>
  <si>
    <t>Ugovor o dodijeli besopovratnih sredstava za projekte koji se financiraju iz Fondova u financijskom razdoblju 2014. - 2020. - Ministarstvo graditeljstva i prostornog uređenja/Fond za zaštitu okoliša/Kzž</t>
  </si>
  <si>
    <t>2.267.044,46</t>
  </si>
  <si>
    <t>2.833.805,58</t>
  </si>
  <si>
    <t>28.2.2019</t>
  </si>
  <si>
    <t>6021</t>
  </si>
  <si>
    <t>Ugovor o dodjeli bespovratnih sredstava za projekte koji se financiraju iz Fondova u financijskom razdoblju 2014. - 2020. - Ministarstvo graditeljstva i prostornog uređenja/Fond za zaštitu okoliša i energetsku učinkovitost/Kzž</t>
  </si>
  <si>
    <t>2.089.259,19</t>
  </si>
  <si>
    <t>2.611.573,99</t>
  </si>
  <si>
    <t>6022</t>
  </si>
  <si>
    <t>Ugvor o korištenju potpore za unapređenje lovstva - LD "Macelj" Đurmanec</t>
  </si>
  <si>
    <t>6023</t>
  </si>
  <si>
    <t>Ugvoor o korištenju potpore za unos fazanske divljači - Lovački savez KZŽ</t>
  </si>
  <si>
    <t>6.032,00</t>
  </si>
  <si>
    <t>6024</t>
  </si>
  <si>
    <t>Ugvor o korištenju novčanih sredstava za osiguranje lovišta - LD "Lisica" Veliko Trgovišče</t>
  </si>
  <si>
    <t>8.804,00</t>
  </si>
  <si>
    <t>11.005,00</t>
  </si>
  <si>
    <t>6025</t>
  </si>
  <si>
    <t>Ugovor o korištenju novčanih sredstava za osiguranje lovišta - LD "Fazan" Marija Bistrica</t>
  </si>
  <si>
    <t>8.540,00</t>
  </si>
  <si>
    <t>10.675,00</t>
  </si>
  <si>
    <t>6026</t>
  </si>
  <si>
    <t>Ugovor o korištenju potpore za unos zeca običnog u lovišta - Lovački savez KZŽ</t>
  </si>
  <si>
    <t>75.200,00</t>
  </si>
  <si>
    <t>94.000,00</t>
  </si>
  <si>
    <t>6027</t>
  </si>
  <si>
    <t>6028</t>
  </si>
  <si>
    <t>6029</t>
  </si>
  <si>
    <t>Ugovor o korištenju sredstava županije - Kulturni centar Klanjec</t>
  </si>
  <si>
    <t>6030</t>
  </si>
  <si>
    <t>Ugovor o korištenju sredstava županije - Gradska knjižnica i čitaonica Klanjec</t>
  </si>
  <si>
    <t>6031</t>
  </si>
  <si>
    <t>6033</t>
  </si>
  <si>
    <t>Ugovor o korištenju sredstava županije - Župa Navještenja Klanjec</t>
  </si>
  <si>
    <t>6034</t>
  </si>
  <si>
    <t>Ugovor o korištenju sredstava županije - Hrvaskozagorsko kjniževno društvo</t>
  </si>
  <si>
    <t>6035</t>
  </si>
  <si>
    <t>Ugovor o korištenju sredtava županije - Hrvatskozagorsko književno društvo</t>
  </si>
  <si>
    <t>6036</t>
  </si>
  <si>
    <t>Ugovor o korištenju sredstava županije - Hrvatskozagorsko knjževno društvo</t>
  </si>
  <si>
    <t>6037</t>
  </si>
  <si>
    <t>6038</t>
  </si>
  <si>
    <t>Ugvoor o korištenju sredstava županije - Dramska sekcija KUD-a Lobor</t>
  </si>
  <si>
    <t>6039</t>
  </si>
  <si>
    <t>Ugovor br. EN 18/17 o sufinanciranju nabave kamenog materijala za sanaciju NC na području Općine Gornja Stubica</t>
  </si>
  <si>
    <t>6040</t>
  </si>
  <si>
    <t>Ugovor broj EN 19/17 o sufinanciranju nabave kamenog materijala za sanaciju NC na području Općine Gornja Stubica</t>
  </si>
  <si>
    <t>6041</t>
  </si>
  <si>
    <t>Hrvatska udruga "Muži zagorskog srca",Martinšćina 45, Zabok;"knjiga Miroslava Lovrenčića - Vrijeme je iskorak"</t>
  </si>
  <si>
    <t>6042</t>
  </si>
  <si>
    <t>Općina Konjščina,Ivice Gluhaka 13, Konjščina;"Kaštel Konjskih-stari grad Konjščina"</t>
  </si>
  <si>
    <t>6043</t>
  </si>
  <si>
    <t>Grad Pregrada Josipa Karla Tuškana 2, Pregrada;"Obnova krovišta i zvonika kapele"</t>
  </si>
  <si>
    <t>6044</t>
  </si>
  <si>
    <t>Udruga mladih "Feniks",Krušljevo Selo 168, Oroslavje; "11. OROCK FEST"</t>
  </si>
  <si>
    <t>6045</t>
  </si>
  <si>
    <t>Udruga mladih "Feniks",Krušljevo Selo 168, Oroslavje; "Monografija Mladi u Oroslavju"</t>
  </si>
  <si>
    <t>6046</t>
  </si>
  <si>
    <t>Udruga mladih "Feniks",Krušljevo Selo 168, Oroslavje; "Orkas-list mladih u Oroslavju"</t>
  </si>
  <si>
    <t>6047</t>
  </si>
  <si>
    <t>Hrvatska udruga "Muži zagorskog srca",Martinšćina 45, Zabok;"Zbirka pjesama Življenje gledati h uoči"</t>
  </si>
  <si>
    <t>6048</t>
  </si>
  <si>
    <t>KLUB LJUBITELJA ZAVIČAJNE BAŠTINE HRAŠČINA,Trgovišće 23c;"HRAŠČINSKI ASTRO"</t>
  </si>
  <si>
    <t>6049</t>
  </si>
  <si>
    <t>Ogranak Matice hrvatske u Klanjcu, Klanjec,Trg Antuna Mihanovića 2, Klanjec;"ZBORNIK RADOVA S OKRUGLOG STOLA CESARGRAD U VREMENU I PROSTORU"</t>
  </si>
  <si>
    <t>6050</t>
  </si>
  <si>
    <t>Udruga "Hrvatska žena" Viktora Šipeka 16, Stubičke Toplice; " U susret Došašću"</t>
  </si>
  <si>
    <t>6051</t>
  </si>
  <si>
    <t>OGRANAK MATICE HRVATSKE U ZABOKU,Kumrovečka 2, Zabok;" Hrvatski prirodoslavci"</t>
  </si>
  <si>
    <t>6052</t>
  </si>
  <si>
    <t>Ugovor o jednostavnoj nabavi motornog benzina Eurosuper 95 I dizelskog goriva eurodizel za potrebe opskrbe službenih vozila KZŽ za 2018. godinu - INA INDUSTRIJA NAFTE d.d.</t>
  </si>
  <si>
    <t>134.252,32</t>
  </si>
  <si>
    <t>167.815,40</t>
  </si>
  <si>
    <t>6053</t>
  </si>
  <si>
    <t>6054</t>
  </si>
  <si>
    <t>6055</t>
  </si>
  <si>
    <t>1.101,00</t>
  </si>
  <si>
    <t>1.376,25</t>
  </si>
  <si>
    <t>14.1.2018</t>
  </si>
  <si>
    <t>6056</t>
  </si>
  <si>
    <t>802,50</t>
  </si>
  <si>
    <t>1.003,12</t>
  </si>
  <si>
    <t>6057</t>
  </si>
  <si>
    <t>2.592,00</t>
  </si>
  <si>
    <t>3.240,00</t>
  </si>
  <si>
    <t>15.1.2018</t>
  </si>
  <si>
    <t>6058</t>
  </si>
  <si>
    <t>1.230,00</t>
  </si>
  <si>
    <t>1.537,50</t>
  </si>
  <si>
    <t>6059</t>
  </si>
  <si>
    <t>6060</t>
  </si>
  <si>
    <t>360,00</t>
  </si>
  <si>
    <t>450,00</t>
  </si>
  <si>
    <t>6061</t>
  </si>
  <si>
    <t>3.792,00</t>
  </si>
  <si>
    <t>4.740,00</t>
  </si>
  <si>
    <t>6062</t>
  </si>
  <si>
    <t xml:space="preserve">Ugovor o korištenju sredstava županije - Ogranak Matice hrvatske </t>
  </si>
  <si>
    <t>1.800,00</t>
  </si>
  <si>
    <t>6063</t>
  </si>
  <si>
    <t>Ugovor o korištenju sredstava županije - Udrug "Hrvatska žena" Stubičke T.</t>
  </si>
  <si>
    <t>6064</t>
  </si>
  <si>
    <t>Ugovor o korištenju sredstava županije - Ogranak Matice hrvatske Klanjec</t>
  </si>
  <si>
    <t>6065</t>
  </si>
  <si>
    <t>Ugvor o korištenju sredstava županije - Klub ljubitelja zavičajne baštine Hraščina</t>
  </si>
  <si>
    <t>22.,12.2017</t>
  </si>
  <si>
    <t>6066</t>
  </si>
  <si>
    <t>6067</t>
  </si>
  <si>
    <t>6068</t>
  </si>
  <si>
    <t>Ugovor o korištenju sredstava županije - Udsruga mladih Feniks Oroslavje</t>
  </si>
  <si>
    <t>6069</t>
  </si>
  <si>
    <t>6070</t>
  </si>
  <si>
    <t>Ugovor o korištenju sredstava županije - Grad Pregrada</t>
  </si>
  <si>
    <t>6071</t>
  </si>
  <si>
    <t>6072</t>
  </si>
  <si>
    <t>6073</t>
  </si>
  <si>
    <t>Ugovor o izravnoj dodjeli financijskih sredstava za financiranje djelatnosti Matice umirovljenika Krapinsko-zagorske županije u 2017. godini</t>
  </si>
  <si>
    <t>370.000,00</t>
  </si>
  <si>
    <t>6074</t>
  </si>
  <si>
    <t>Ugovor o jednokratnoj financijskoj potpori udruzi - Udruga veterana specijalne policije Domovinskog rata "BARUN", Stubičke Toplice</t>
  </si>
  <si>
    <t>29.140,00</t>
  </si>
  <si>
    <t>21.05.2017</t>
  </si>
  <si>
    <t>6076</t>
  </si>
  <si>
    <t>Ugovor o jednokratnoj financijskoj potpori udruzi - Društvo multiple skleroze Krapinsko-zagorske županije</t>
  </si>
  <si>
    <t>09.08.2017</t>
  </si>
  <si>
    <t>6078</t>
  </si>
  <si>
    <t>Ugovor o jednokratnoj financijskoj potpori udruzi - Gljivarsko društvo "Maglen" Oroslavje</t>
  </si>
  <si>
    <t>6079</t>
  </si>
  <si>
    <t>Ugovor br. NC 06/17 o sufinanciranju sanacije klizišta na području Općine Kumrovec</t>
  </si>
  <si>
    <t>16000,00</t>
  </si>
  <si>
    <t>6080</t>
  </si>
  <si>
    <t>Ugovor o jednokratnoj financijskoj potpori udruzi - Udruga veterana specijalne policije Domovinskog rata "BARUN" Stubičke Toplice</t>
  </si>
  <si>
    <t>5.225,26</t>
  </si>
  <si>
    <t>27.11.2017</t>
  </si>
  <si>
    <t>6081</t>
  </si>
  <si>
    <t>Ugovor br. BS 01/17 o sufinanciranju uređenja biciklističke staze na području Grada Zaboka</t>
  </si>
  <si>
    <t>80511,00</t>
  </si>
  <si>
    <t>100638,75</t>
  </si>
  <si>
    <t>29.12.2017</t>
  </si>
  <si>
    <t>6082</t>
  </si>
  <si>
    <t>Ugovor o jednokratnoj financijskoj potpori udruzi - Udruga veterana 103. brigade Hrvatske vojske</t>
  </si>
  <si>
    <t>6083</t>
  </si>
  <si>
    <t>Ugovor BS 02/17 o sufinanciranju uređenja biciklističkih staza na području Općine Sveti Križ Začretje</t>
  </si>
  <si>
    <t>120000,00</t>
  </si>
  <si>
    <t>6084</t>
  </si>
  <si>
    <t>Dodatak Ugovoru o izravnoj dodjeli financijskih sredstava za podmirenje djela troškova zapošljavanja jednog djelatnika u Udruzi slijepih Krapinsko-zagorske županije za razdoblje od 1. siječnja do 30. lipnja 2017. godine</t>
  </si>
  <si>
    <t>6085</t>
  </si>
  <si>
    <t>Ugovor o jednokratnoj financijskoj potpori udruzi - Humanitarna udruga "Humane zvijezde Hrvatske 03"</t>
  </si>
  <si>
    <t>27.12..2017</t>
  </si>
  <si>
    <t>6086</t>
  </si>
  <si>
    <t>ZVJEZDANA JEMBRIH,Gajeva 8, Zlatar;ugovor o autorskom djelu restauratorski radovi na kamenoj skulpturi sv. Mihovila iz Višnjevca</t>
  </si>
  <si>
    <t>6088</t>
  </si>
  <si>
    <t>OGRANAK MATICE HRVATSKE U ZABOKU,Kumrovečka 2, Zabok:" Izložba slika Hommage gradovima Europe Marine Fernežir"</t>
  </si>
  <si>
    <t>6089</t>
  </si>
  <si>
    <t>Župa Sv. Jelene Križarice Zabok Ulica ljudevita Gaja 4, Zabok:Obnova unutarnjeg dijela zidova crkve Sv. Jelene Križarice</t>
  </si>
  <si>
    <t>6090</t>
  </si>
  <si>
    <t>6091</t>
  </si>
  <si>
    <t>Društvo za kajkavsko kulturno stvaralaštvo,Magistratska 28, Krapina;" Zbornik recitala kajkavske poezije Krapina 2017"</t>
  </si>
  <si>
    <t>6092</t>
  </si>
  <si>
    <t>Općina Desinić,Trg sv. Jurja 7, Desinić:KUBURAŠKO DRUŠTVO DESINIĆKA KUBURA: "Uskrsni ponedjeljak u Dvoru Veliki Tabor"</t>
  </si>
  <si>
    <t>6093</t>
  </si>
  <si>
    <t>MIKELIĆ VREŠ ARHITEKTI d.o.o.,Martićeva 38, Zagreb:Izdrada PTD za dogradnju trodjelne sportske dvorane u OŠ Krapinske Toplice</t>
  </si>
  <si>
    <t>6094</t>
  </si>
  <si>
    <t>Grad Klanjec, sufinanciranje uređenja biciklističke staze na području Grada</t>
  </si>
  <si>
    <t>39489,00</t>
  </si>
  <si>
    <t>49361,25</t>
  </si>
  <si>
    <t>6095</t>
  </si>
  <si>
    <t>Ugovor o jednokratnoj financijskoj potpori udruzi - Destinacijsko-promidžbeni klub "Zeleni bregi" Pregrada</t>
  </si>
  <si>
    <t>09.01.2018</t>
  </si>
  <si>
    <t>6096</t>
  </si>
  <si>
    <t>Ugovor o jednokratnoj financijskoj potpori udruzi - UDRUGA SVETA ANA za pomoć djeci s teškoćama u razvoju i osobama s invaliditetom Krapinsko-zagorske županije</t>
  </si>
  <si>
    <t>6097</t>
  </si>
  <si>
    <t>Ugovor o jednokratnoj financijskoj potpori udruzi - "Hrvatski forum protiv raka dojke, Europa Donna Croatia"</t>
  </si>
  <si>
    <t>06.01.2018</t>
  </si>
  <si>
    <t>6098</t>
  </si>
  <si>
    <t>18.11.2017</t>
  </si>
  <si>
    <t>6099</t>
  </si>
  <si>
    <t>Ugovor o financiranju timova hitne medicinske službe T1 u Klanjcu i Konjščini za razdoblje 1. siječnja do 31. prosinca 2017. godine</t>
  </si>
  <si>
    <t>6100</t>
  </si>
  <si>
    <t>Dodatak I. Ugovoru o financiranju timova hitne medicinske službe T1 u Klanjcu i Konjščini za razdoblje 1. siječnja do 31. prosinca 2017. godine</t>
  </si>
  <si>
    <t>6101</t>
  </si>
  <si>
    <t>Dodatak II. Ugovoru o financiranju timova hitne medicinske službe T1 u Klanjcu i Konjščini za razdoblje 1. siječnja do 31. prosinca 2017. godine</t>
  </si>
  <si>
    <t>2.460.000,00</t>
  </si>
  <si>
    <t>6102</t>
  </si>
  <si>
    <t>Ugovor o sufinanciranju uređenja biciklističke staze na području grada Klanjec</t>
  </si>
  <si>
    <t>39.489,00</t>
  </si>
  <si>
    <t>49.361,25</t>
  </si>
  <si>
    <t>6103</t>
  </si>
  <si>
    <t>Ugovor o sufinanciranju uređenja biciklističke staze na području grada Zaboka</t>
  </si>
  <si>
    <t>80.511,00</t>
  </si>
  <si>
    <t>100.638,75</t>
  </si>
  <si>
    <t>6104</t>
  </si>
  <si>
    <t>Ugovor o sufinanciranju uređenja biciklističkih staza na području Općine Sveti Križ Začretje</t>
  </si>
  <si>
    <t>6105</t>
  </si>
  <si>
    <t>6106</t>
  </si>
  <si>
    <t>Ugovor o korištenju sredstava županije- Župa Sv.Jelene Zabok</t>
  </si>
  <si>
    <t>6107</t>
  </si>
  <si>
    <t>6108</t>
  </si>
  <si>
    <t>6109</t>
  </si>
  <si>
    <t>Ugovor o korištenju sredstava - Kuburaško društvo Desinićka kubura</t>
  </si>
  <si>
    <t>6110</t>
  </si>
  <si>
    <t>Dodatak I Ugovora o koncesiji - Ustanova za zdravstvenu njegu u kući MIRELA, Stubičke Toplice</t>
  </si>
  <si>
    <t>150,00</t>
  </si>
  <si>
    <t>6111</t>
  </si>
  <si>
    <t>6112</t>
  </si>
  <si>
    <t>Dodatak IV Ugovora o koncesiji - Ustanova za zdravstvenu njegu u kući CVETKO, Sveti Križ Začretje, Aleja Lavoslava Vukelića 4</t>
  </si>
  <si>
    <t>6113</t>
  </si>
  <si>
    <t>Ugovor o jednokratnoj financijskoj potpori - Šahovski klub Oroslavje</t>
  </si>
  <si>
    <t>6114</t>
  </si>
  <si>
    <t>6115</t>
  </si>
  <si>
    <t xml:space="preserve">Ugovor o izradi katarstarskih prikaza zajedničkih otvorenih lovišta KZŽ - Zavod za prostorno uređenje KZŽ    </t>
  </si>
  <si>
    <t>1.3.2018</t>
  </si>
  <si>
    <t>6116</t>
  </si>
  <si>
    <t>Ugovor  o izradi dokumentacije i Idejnog projekta za dogrdnju trodjelne sportske dvorane uz OŠ Krapinske Toplice</t>
  </si>
  <si>
    <t>6117</t>
  </si>
  <si>
    <t>Ugovor o jednostavnoj nabavi usluge čišćenja poslovnog prostora KZŽ za 2018 godinu - Adria Mons services d.o.o.</t>
  </si>
  <si>
    <t>86.679,00</t>
  </si>
  <si>
    <t>6118</t>
  </si>
  <si>
    <t>Ugovor o jednostavnoj nabavi tonera i tinte za potrebe upravnih tijela KZŽ za 2018 godinu - Tim papir j.d.o.o.</t>
  </si>
  <si>
    <t>102.369,30</t>
  </si>
  <si>
    <t>127.961,63</t>
  </si>
  <si>
    <t>6119</t>
  </si>
  <si>
    <t>Ugovor o korištenju sredstava proračuna Krapinsko-zagorske županije u 2017. godini - Zavod za javno zdravstvo Krapinsko-zagorske županije</t>
  </si>
  <si>
    <t>28.02.2018</t>
  </si>
  <si>
    <t>6127</t>
  </si>
  <si>
    <t>Pliklinika za rehabilitaciju slušanja i govora "Suvag" Kneza Ljudevita Posavskog 10, Zagreb-Sporazum o sufinanciranju programa odgoja i obrazovanja djece s teškoćama u razvoju</t>
  </si>
  <si>
    <t>104320,00</t>
  </si>
  <si>
    <t>6128</t>
  </si>
  <si>
    <t>Sporazum o sufinanciranju programa odgoja i obrazovanja djece s teškoćama u razvoju - Poliklinika SUVAG</t>
  </si>
  <si>
    <t>10.432,00</t>
  </si>
  <si>
    <t>31.8.2018</t>
  </si>
  <si>
    <t>6131</t>
  </si>
  <si>
    <t>Ugovor o dodjeli potpore za organizaciju manifestacija u 2017 godini - Ministarstvo poljoprivrede</t>
  </si>
  <si>
    <t>23.494,20</t>
  </si>
  <si>
    <t>29.367,75</t>
  </si>
  <si>
    <t>18.2.2018</t>
  </si>
  <si>
    <t>6184</t>
  </si>
  <si>
    <t>1.4.2018</t>
  </si>
  <si>
    <t>6214</t>
  </si>
  <si>
    <t>I. Dodatak Ugovoru o sufinanciranju promocije, unaprjeđenja proizvoda i edukacije u 2017. godini</t>
  </si>
  <si>
    <t>6215</t>
  </si>
  <si>
    <t>6216</t>
  </si>
  <si>
    <t>Ugovor o sporazumnom povratu neiskorištenih sredstava iz Ugovora o doznačavanju sredstava za provedbu Programa jamstvenog fonda za prerađivačku industriju i inovacije u prerađivačkoj insdustriji za 2014. godinu</t>
  </si>
  <si>
    <t>20 godina</t>
  </si>
  <si>
    <t>6217</t>
  </si>
  <si>
    <t>I. Dodatak Ugovoru o sufinanciranju rada Regionalne energetske agencije Sjeverozapadne Hrvatske</t>
  </si>
  <si>
    <t>6220</t>
  </si>
  <si>
    <t xml:space="preserve">Sporazum o suradnji u organizaciji 25. Zagorskog gospodarskog zbora 2017. u Krapini </t>
  </si>
  <si>
    <t>6221</t>
  </si>
  <si>
    <t>Dodatak br. 1 Sporazuma o partnerstvu za provedbu projekta "Uređenje biciklističkih odmorišta na prekograničnoj RIDE&amp;BIKE cikloturističkoj ruti"</t>
  </si>
  <si>
    <t>6222</t>
  </si>
  <si>
    <t>Ugovor o dodjeli bespovratne potpore korištenja poduzetničkog inkubatora- poslovnog prostora oznake II/02- Cloud Media j.d.o.o.</t>
  </si>
  <si>
    <t>19.06.2020</t>
  </si>
  <si>
    <t>6223</t>
  </si>
  <si>
    <t>I. DODATAK UGOVORA o javnoj nabavi interaktivnog multimedijskog sustava- Centar za posjetitelje Zagorje</t>
  </si>
  <si>
    <t>31.07.2017</t>
  </si>
  <si>
    <t>6224</t>
  </si>
  <si>
    <t>ugovor o dodjeli bespovratne potpore korištenja poduzetničkog inkubatora - poslovnog prostora oznake II/06- IND4T d.o.o.</t>
  </si>
  <si>
    <t>07.08.2020</t>
  </si>
  <si>
    <t>6225</t>
  </si>
  <si>
    <t>Ugovor o dodjeli bespovratne potpore korištenja Poduzetničkog inkubatora - poslovnog prostora II/03</t>
  </si>
  <si>
    <t>06.09.2020.</t>
  </si>
  <si>
    <t>6226</t>
  </si>
  <si>
    <t>I. Dodatak Sporazumu o suradnji u organizaciji 25. Zagorskog gospodarskog zbora 2017. u Krapini</t>
  </si>
  <si>
    <t>15 dana od potpisivanja</t>
  </si>
  <si>
    <t>6228</t>
  </si>
  <si>
    <t>II. Dodatak Ugovoru o sufinanciranju rada Regionalne energetske agencije Sjeverozapadne Hrvatske</t>
  </si>
  <si>
    <t>6229</t>
  </si>
  <si>
    <t>ANEKS I UGOVORA br. 2/2017 CKL o sufinanciranju sukladno uvjetima i kriterijima Programa razvoja cikloturizma na kontinentu u 2017. godini</t>
  </si>
  <si>
    <t>6230</t>
  </si>
  <si>
    <t>4630,78</t>
  </si>
  <si>
    <t>01.04.2018</t>
  </si>
  <si>
    <t>6232</t>
  </si>
  <si>
    <t>2996,00</t>
  </si>
  <si>
    <t>6233</t>
  </si>
  <si>
    <t>3968,00</t>
  </si>
  <si>
    <t>6234</t>
  </si>
  <si>
    <t>4098,95</t>
  </si>
  <si>
    <t>6235</t>
  </si>
  <si>
    <t>4000,00</t>
  </si>
  <si>
    <t>6236</t>
  </si>
  <si>
    <t>6237</t>
  </si>
  <si>
    <t>6238</t>
  </si>
  <si>
    <t>4800,00</t>
  </si>
  <si>
    <t>6239</t>
  </si>
  <si>
    <t>4616,00</t>
  </si>
  <si>
    <t>6240</t>
  </si>
  <si>
    <t>4240,00</t>
  </si>
  <si>
    <t>6241</t>
  </si>
  <si>
    <t>6242</t>
  </si>
  <si>
    <t>6243</t>
  </si>
  <si>
    <t>6244</t>
  </si>
  <si>
    <t>6245</t>
  </si>
  <si>
    <t>6246</t>
  </si>
  <si>
    <t>6247</t>
  </si>
  <si>
    <t>3840,00</t>
  </si>
  <si>
    <t>6248</t>
  </si>
  <si>
    <t>3824,00</t>
  </si>
  <si>
    <t>6249</t>
  </si>
  <si>
    <t>3999,20</t>
  </si>
  <si>
    <t>6250</t>
  </si>
  <si>
    <t>I. DODATAK Ugovoru o sufinanciranju rada Zagorske razvojne agencije d.o.o. za promicanje regionalnog razvoja</t>
  </si>
  <si>
    <t>6251</t>
  </si>
  <si>
    <t>I. Dodatak Ugovoru o sufinanciranju rada Turističke zajednice Krapinsko-zagorske županije u 2017. godini</t>
  </si>
  <si>
    <t>6252</t>
  </si>
  <si>
    <t>Ugovor o dodjeli sredstava fonda za sufinanciranje provedbe EU projekata na regionalnoj i lokalnoj razini - OŠ Zabok</t>
  </si>
  <si>
    <t>2551674,66</t>
  </si>
  <si>
    <t>2020 godina</t>
  </si>
  <si>
    <t>6253</t>
  </si>
  <si>
    <t>Ugovor o dodjeli sredstava fonda za sufinanciranje provedbe EU projekata na regionalnoj i lokalnoj razini - OŠ Pregrada</t>
  </si>
  <si>
    <t>1662644,37</t>
  </si>
  <si>
    <t>6254</t>
  </si>
  <si>
    <t>Ugovor o dodjeli sredstava fonda za sufinanciranje provedbe EU projekata na regionalnoj i lokalnoj razini - OŠ Hum na Sutli</t>
  </si>
  <si>
    <t>1481213,98</t>
  </si>
  <si>
    <t>6255</t>
  </si>
  <si>
    <t>Ugovor o dodjeli sredstava fonda za sufinanciranje provedbe EU projekata na regionalnoj i lokalnoj razini - OŠ Đurmanec</t>
  </si>
  <si>
    <t>1362690,45</t>
  </si>
  <si>
    <t>6260</t>
  </si>
  <si>
    <t>Sporazum o suradnji na provedbi operativnog plana razvoja cikloturizma Krapinsko-zagorske županije</t>
  </si>
  <si>
    <t>6315</t>
  </si>
  <si>
    <t>30.6.2018</t>
  </si>
  <si>
    <t xml:space="preserve">Jedinstvo d.d. </t>
  </si>
  <si>
    <t>Laurana d.o.o. za trgovinu i izdavačku djelatnost</t>
  </si>
  <si>
    <t>BRUNO KRIZMANIĆ</t>
  </si>
  <si>
    <t>DOMAGOJ KRAMARIČ</t>
  </si>
  <si>
    <t>AZ- PROJEKT d.o.o.</t>
  </si>
  <si>
    <t>HEP - Opskrba d.o.o</t>
  </si>
  <si>
    <t xml:space="preserve">MATIJA ŠAKORONJA, </t>
  </si>
  <si>
    <t>Lovačko društvo "Fazan" Petrovsko</t>
  </si>
  <si>
    <t>Zavod za hitnu medicinu KZŽ</t>
  </si>
  <si>
    <t>Kljuić Kristina</t>
  </si>
  <si>
    <t>Ismajlovski Boris</t>
  </si>
  <si>
    <t>Kelemen Marijan</t>
  </si>
  <si>
    <t>Svetec Sabina</t>
  </si>
  <si>
    <t>Hudika Dijana</t>
  </si>
  <si>
    <t xml:space="preserve">Čvrk Vesna </t>
  </si>
  <si>
    <t>Ferenčina Tomislav</t>
  </si>
  <si>
    <t>Pavlinec Miroslav</t>
  </si>
  <si>
    <t>Vincek Dražen</t>
  </si>
  <si>
    <t>Fučkar Davor</t>
  </si>
  <si>
    <t>PUČKO OTVORENO UČILIŠTE ZABOK</t>
  </si>
  <si>
    <t>ŽUPA BEZGRAŠNOG ZAČEĆA BDM MAČE</t>
  </si>
  <si>
    <t>Vrhovski Boris OPG</t>
  </si>
  <si>
    <t>Haramina Jasnica OPG</t>
  </si>
  <si>
    <t>Skočak Miljenko OPG</t>
  </si>
  <si>
    <t>Ruk Božena OPG</t>
  </si>
  <si>
    <t>Smiljanec Neven OPG</t>
  </si>
  <si>
    <t>Sugnetić Dragica OPG</t>
  </si>
  <si>
    <t>OPG "Županić"</t>
  </si>
  <si>
    <t>Burić Darko OPG</t>
  </si>
  <si>
    <t>Vidoša Andreja OPG</t>
  </si>
  <si>
    <t>Šćuric Irena OPG</t>
  </si>
  <si>
    <t>Poslončec Alen OPG</t>
  </si>
  <si>
    <t>Kovačić Katarina OPG</t>
  </si>
  <si>
    <t>Cobović Stjepan OPG</t>
  </si>
  <si>
    <t>PETRA HRŠAK</t>
  </si>
  <si>
    <t>Kreativna udruga DALIJA</t>
  </si>
  <si>
    <t>Udruga uzgajatelja malih životinja "ZAGORJE"</t>
  </si>
  <si>
    <t>Udruga veterana 103. brigade hrvatske vojske</t>
  </si>
  <si>
    <t>Puhelek Puština Nataša</t>
  </si>
  <si>
    <t>Pavlešić Tomislav</t>
  </si>
  <si>
    <t>Rubeša Vili Vlasta</t>
  </si>
  <si>
    <t>Čižmešija Marijan</t>
  </si>
  <si>
    <t>Udruga antifašističkih boraca i antifašista Grada Zaboka</t>
  </si>
  <si>
    <t>Udruga osoba s poteškoćama u razvoju "SUNCE"</t>
  </si>
  <si>
    <t>Udruga umirovljenika Radoboj</t>
  </si>
  <si>
    <t>Zagorski aeroklub Zabok</t>
  </si>
  <si>
    <t>Filatelističko društvo "Zaboky" Zabok</t>
  </si>
  <si>
    <t>Mačanske mažoretkinje Alina</t>
  </si>
  <si>
    <t>Vuzem Damir OPG</t>
  </si>
  <si>
    <t>Novak-Filip Damir OPG</t>
  </si>
  <si>
    <t>Varjačić Zvonimir OPG</t>
  </si>
  <si>
    <t>Draganić Damir OPG</t>
  </si>
  <si>
    <t>Poštek Mirela OPG</t>
  </si>
  <si>
    <t>Lesičar Nikola OPG</t>
  </si>
  <si>
    <t>Društvo "Naša djeca" Kraljevec na Sutli</t>
  </si>
  <si>
    <t>Moto za razvoj alternativne kulture</t>
  </si>
  <si>
    <t>Inicijativa za razvoj općine Kumrovec</t>
  </si>
  <si>
    <t>Malarić Tomislav OPG</t>
  </si>
  <si>
    <t>Sedak Marija OPG</t>
  </si>
  <si>
    <t>Hrvatski Crveni križ, Gradsko društvo Crvenog križa Donja Stubica</t>
  </si>
  <si>
    <t>Lež Vjeran</t>
  </si>
  <si>
    <t>Pozaić Jasenka OPG</t>
  </si>
  <si>
    <t>Kajba Dušan OPG</t>
  </si>
  <si>
    <t>Srdinšćak Ivica OPG</t>
  </si>
  <si>
    <t>Društvo "Naša djeca" Straža</t>
  </si>
  <si>
    <t>Mažoretkinje Dubrovčan</t>
  </si>
  <si>
    <t>Framont obrt za graditeljstvo i poljoprivredu</t>
  </si>
  <si>
    <t>Merkaš Slavko</t>
  </si>
  <si>
    <t>Applicon d.o.o.</t>
  </si>
  <si>
    <t>Alpha Aplikacije j.d.o.o.</t>
  </si>
  <si>
    <t>PC-automati proizvodnja, trgovina i informatičke usluge</t>
  </si>
  <si>
    <t>Društvo "Rudolf Perešin"</t>
  </si>
  <si>
    <t>Institut za turizam</t>
  </si>
  <si>
    <t>Pludux Art d.o.o.</t>
  </si>
  <si>
    <t>Vision Teamd.o.o.</t>
  </si>
  <si>
    <t>Braniteljska zadruga za avanturistički turizam "Patriot"</t>
  </si>
  <si>
    <t>SŠ Konjščina</t>
  </si>
  <si>
    <t>Gimnazija Zabok</t>
  </si>
  <si>
    <t>SŠ Krapina</t>
  </si>
  <si>
    <t>SŠ Oroslavje</t>
  </si>
  <si>
    <t>SŠ Pregrada</t>
  </si>
  <si>
    <t>Škola za umjetnost, dizajn, grafiku i odjeću Zabok</t>
  </si>
  <si>
    <t>SŠ Zabok</t>
  </si>
  <si>
    <t>SŠ Zlatar</t>
  </si>
  <si>
    <t>Specijalna bolnica za medicinsku rehabilitaciju Krapinske Toplice</t>
  </si>
  <si>
    <t>Pogačić Ivan OPG</t>
  </si>
  <si>
    <t>Krajnik Dragutin OPG</t>
  </si>
  <si>
    <t>Zagorska udruga uzgajivača konja</t>
  </si>
  <si>
    <t>Udruga vinogradar i podrumara "Humska kapljica"</t>
  </si>
  <si>
    <t>Udruga vinara i vinogradara "Kliet"</t>
  </si>
  <si>
    <t>Udruga poljoprivrednika općine Konjščina "Gruda"</t>
  </si>
  <si>
    <t>Udruga pčelara "Hrvatsko zagorje" Zabok</t>
  </si>
  <si>
    <t>Stočarska udruga Pregrada</t>
  </si>
  <si>
    <t>Društvo vinogradara, vinara i prijatelja dobrog vina "Trs Tuhelj"</t>
  </si>
  <si>
    <t xml:space="preserve">VEDA d.o.o. Izdavačka kuća, </t>
  </si>
  <si>
    <t>Auto Remetinec d.d.</t>
  </si>
  <si>
    <t>Tvornica Kadrova j.d.o.o. za usluge</t>
  </si>
  <si>
    <t>Šivak Milica OPG</t>
  </si>
  <si>
    <t>Srdiščak Damir</t>
  </si>
  <si>
    <t>Erdelja Josip</t>
  </si>
  <si>
    <t>Aljoša Mutić</t>
  </si>
  <si>
    <t>Zagorje Pro-Kon d.o.o.</t>
  </si>
  <si>
    <t>Udruga NAŠENINA - VEZILJE</t>
  </si>
  <si>
    <t>Firšt Josip OPG</t>
  </si>
  <si>
    <t>Kraševac Goran OPG</t>
  </si>
  <si>
    <t>Krog Mario OPG</t>
  </si>
  <si>
    <t xml:space="preserve">Herceg Mladen -OPG Pčelarstvo </t>
  </si>
  <si>
    <t>Oštarević Filipić Natalija</t>
  </si>
  <si>
    <t>Franjković Gjurgjica OPG</t>
  </si>
  <si>
    <t>Curiš Ivan OPG</t>
  </si>
  <si>
    <t>Auguštin Katarina OPG</t>
  </si>
  <si>
    <t>Ban Damir OPG</t>
  </si>
  <si>
    <t>Benko Stjepan OPG</t>
  </si>
  <si>
    <t>Gorički Mirjana-Domaća radinost</t>
  </si>
  <si>
    <t>Krog Damir  OPG</t>
  </si>
  <si>
    <t>Pokupec Božić Tatjana OPG</t>
  </si>
  <si>
    <t>IVANKINA NIT, obrt za izradu tradicijske odjeće i nakita - Ivanka Čukman Gajski</t>
  </si>
  <si>
    <t>Horvatek Blaženka OPG</t>
  </si>
  <si>
    <t>Kopun Božidar - Domaća radinost</t>
  </si>
  <si>
    <t>DRVO-M - Vladimir Gorićki</t>
  </si>
  <si>
    <t>Kraljić Stjepan OPG</t>
  </si>
  <si>
    <t>poVUcizakulturu-Udruga za projektni menadžment u kulturi</t>
  </si>
  <si>
    <t>OPG Cesarec Mladen</t>
  </si>
  <si>
    <t>Stipčić Berić Blanka OPG</t>
  </si>
  <si>
    <t>Trgovina, stolarija i usluge, vl. Florjan Vesna</t>
  </si>
  <si>
    <t>Humski Josip OPG</t>
  </si>
  <si>
    <t>Tenšek Ivan</t>
  </si>
  <si>
    <t>Suveniri i trgovina  "SLAP"</t>
  </si>
  <si>
    <t>Piljek Ivan OPG</t>
  </si>
  <si>
    <t>DVD SVETI KRIŽ ZAČRETJE-LIMENA GLAZBA PAČETANCI</t>
  </si>
  <si>
    <t>Pliklinika za rehabilitaciju  slušanja i govora "Suvag"</t>
  </si>
  <si>
    <t>Kranjec Željko</t>
  </si>
  <si>
    <t>Bingula Josip OPG</t>
  </si>
  <si>
    <t>Blagec Stjepan OPG</t>
  </si>
  <si>
    <t>Autobusni prijevoz d.o.o.</t>
  </si>
  <si>
    <t>MEGA KR LOGISTIKA d.o.o</t>
  </si>
  <si>
    <t>Zajednička obrtnička radnja "Gašpar"</t>
  </si>
  <si>
    <t>Algebra d.o.o.</t>
  </si>
  <si>
    <t>Čuček Verica</t>
  </si>
  <si>
    <t>Dlesk Branko OPG</t>
  </si>
  <si>
    <t>Ozimec Višnja, OPG</t>
  </si>
  <si>
    <t>Katić Ivana, Domaća radinost</t>
  </si>
  <si>
    <t>Udruga žena Jana</t>
  </si>
  <si>
    <t>Špiček Nikolina, OPG</t>
  </si>
  <si>
    <t>BOBO trgovina, ugostiteljstvo i usluge</t>
  </si>
  <si>
    <t>Slastice Tri Užitka</t>
  </si>
  <si>
    <t>Šenjug Dragutin OPG</t>
  </si>
  <si>
    <t>Kovačić Damir OPG</t>
  </si>
  <si>
    <t>Hikec Stjepan OPG</t>
  </si>
  <si>
    <t>Mišak Stjepan Bravarsko-kovačka radionica</t>
  </si>
  <si>
    <t>Pekara "Kuraž" - Galić Snježana</t>
  </si>
  <si>
    <t>Boroša Nikola OPG</t>
  </si>
  <si>
    <t>DONUM ORGANICAE NATURE</t>
  </si>
  <si>
    <t>Cvetko Danica OPG</t>
  </si>
  <si>
    <t>GERIĆ-MG j.d.o.o.</t>
  </si>
  <si>
    <t>Ugostiteljski obrt IVANKO, klet "ZAGORSKI DVORI"</t>
  </si>
  <si>
    <t>Ferek Jambrek Branko OPG</t>
  </si>
  <si>
    <t>Humljak ivan</t>
  </si>
  <si>
    <t>Grobotek Željko OPG</t>
  </si>
  <si>
    <t>Agroturizam Zaboky Selo</t>
  </si>
  <si>
    <t>Tomašić Danijel OPG</t>
  </si>
  <si>
    <t>Udruga "Kreativni Zabok"</t>
  </si>
  <si>
    <t>Sinković Željko OPG</t>
  </si>
  <si>
    <t>Udruga za borbu protiv raka "Zlatno srce"</t>
  </si>
  <si>
    <t>Udruga Zagorje u srcu</t>
  </si>
  <si>
    <t>Borošak Franjo Josip OPG</t>
  </si>
  <si>
    <t>Mesnice Borošak d.o.o.</t>
  </si>
  <si>
    <t>penezić Antun - Kućna radinost</t>
  </si>
  <si>
    <t xml:space="preserve">Kunić Marija - domaća radinost </t>
  </si>
  <si>
    <t>B.M. Dekoracije, vlasnik Iveković Branka</t>
  </si>
  <si>
    <t>Trgovina i proizvodnja "Bernarda", vlasnik Cesarec Stjepan</t>
  </si>
  <si>
    <t>Bubnjar Božidar OPG</t>
  </si>
  <si>
    <t>Dinjar Dražen OPG</t>
  </si>
  <si>
    <t>Pavlinić Ciglenečki Dragica</t>
  </si>
  <si>
    <t>Medičarsko-svjećarska radnja Zozolly</t>
  </si>
  <si>
    <t>Čižmek Ljubica</t>
  </si>
  <si>
    <t>Restoran catering Sermage</t>
  </si>
  <si>
    <t>Ogranak Matice hrvatske u Klanjcu, Klanjec</t>
  </si>
  <si>
    <t>ŽUPA SV.ANE LOBOR</t>
  </si>
  <si>
    <t>Đurišević Dražen</t>
  </si>
  <si>
    <t>Špiček Tomislav</t>
  </si>
  <si>
    <t>Slavko Večerić</t>
  </si>
  <si>
    <t>ZAGREBAČKI HOLDING d.o.o.</t>
  </si>
  <si>
    <t>KAJSCENA KRAPINA</t>
  </si>
  <si>
    <t>Pavlić Mario</t>
  </si>
  <si>
    <t>Španec Slavko OPG</t>
  </si>
  <si>
    <t>Novosel Tomica OPG</t>
  </si>
  <si>
    <t>Tušek Dragica OPG</t>
  </si>
  <si>
    <t>Metro M. K. d.o.o</t>
  </si>
  <si>
    <t>Barbara Tušek</t>
  </si>
  <si>
    <t>Udruga Pačić iz Pačetine</t>
  </si>
  <si>
    <t>MIKELIĆ VREŠ ARHITEKTI d.o.o.</t>
  </si>
  <si>
    <t>Pjevački zbor "ĐURO PREJAC" DESINIĆ</t>
  </si>
  <si>
    <t>ANSAMBL ZABOK</t>
  </si>
  <si>
    <t xml:space="preserve">DRAMSKA SEKCIJA KUD LOBOR, </t>
  </si>
  <si>
    <t>Ministarstvo zdravstva</t>
  </si>
  <si>
    <t>INPRO d.o.o.</t>
  </si>
  <si>
    <t>KULTURNI CENTAR KLANJEC</t>
  </si>
  <si>
    <t>KONTROL BIRO d.o.o</t>
  </si>
  <si>
    <t xml:space="preserve">Savate klub Đidara </t>
  </si>
  <si>
    <t>KLUB LJUBITELJA ZAVIČAJNE BAŠTINE HRAŠČINA</t>
  </si>
  <si>
    <t>Humanitarna udruga "Humane zvijezde Hrvatske 03"</t>
  </si>
  <si>
    <t>Hrvatski forum protiv raka dojke, Europa Donna Croatia</t>
  </si>
  <si>
    <t>Ustanova za zdravstvenu njegu u kući MIRELA, Stubičke Toplice</t>
  </si>
  <si>
    <t>Šahovski klub Oroslavje</t>
  </si>
  <si>
    <t>ADRIA MONS SERVICES d.o.o.</t>
  </si>
  <si>
    <t>Cloud Media j.d.o.o.</t>
  </si>
  <si>
    <t>IND4T d.o.o.</t>
  </si>
  <si>
    <t>Infodirekt j.d.o.o.</t>
  </si>
  <si>
    <t>Vesna Leško</t>
  </si>
  <si>
    <t>Mario Nesek</t>
  </si>
  <si>
    <t>Boris Pospiš</t>
  </si>
  <si>
    <t>Vesnica Benčić</t>
  </si>
  <si>
    <t>Dario Sovec</t>
  </si>
  <si>
    <t>Danijel Hajnić</t>
  </si>
  <si>
    <t>Dragutin Škrlec</t>
  </si>
  <si>
    <t>Županijska uprava za ceste KZŽ</t>
  </si>
  <si>
    <t>Hrvatske šume</t>
  </si>
  <si>
    <t>Biciklistički klub Lastavica</t>
  </si>
  <si>
    <t>Hrvatske vode</t>
  </si>
  <si>
    <t>Rekreativni biciklistički klub "KU-KU-RI-KU"</t>
  </si>
  <si>
    <t>Hrvatske ceste d.o.o.</t>
  </si>
  <si>
    <t>Ana Jeromel</t>
  </si>
  <si>
    <t>Osnovna škola Kraljevec na Sutli</t>
  </si>
  <si>
    <t>Opća bolnica Zabok i bolnica hrvatskih veterana</t>
  </si>
  <si>
    <t>Meštrović prijevoz, Perjavečka putina 9, Zagreb; - sufinanciranje troškova javnog prijevoza za učenike srednje škole za školsku godinu 2017/2018 - područje KZŽ</t>
  </si>
  <si>
    <t>Meštrović prijevoz, Perjavečka putina 9, Zagreb; - sufinanciranje troškova javnog prijevoza za učenike srednje škole za školsku godinu 2017/2018 - 75%</t>
  </si>
  <si>
    <t>Meštrović prijevoz</t>
  </si>
  <si>
    <t>Čazmatrans - Nova d.o.o. Milana Novačića 10, Čazma; sufinaciranje troškova javnog prijevoza za učenike srednje škole za šk.g.2017/2018 - podrjučje KZŽ</t>
  </si>
  <si>
    <t xml:space="preserve">Čazmatrans - Nova d.o.o. </t>
  </si>
  <si>
    <t>Udruga Stubička Baština</t>
  </si>
  <si>
    <t>Udruga ratnih veterana 1. gardijske brigade "Tigrovi" KZŽ</t>
  </si>
  <si>
    <t>TOMISLAV ZEBEC</t>
  </si>
  <si>
    <t>Ugovor o sufinanciranju rada Turističke zajednice Krapinsko-zagorske županije u 2017. godini</t>
  </si>
  <si>
    <t>Naziv  ugovorne strane</t>
  </si>
  <si>
    <t>Ugovor o korištenju i održavanju SPI računalnih programa broj 30730-2/2016</t>
  </si>
  <si>
    <t>HEP-Operator distribucijskog sustava d.o.o, Zagreb, Elektra Zabok</t>
  </si>
  <si>
    <t>Ugovor o priključenju Broj: 400200-170011-00110101</t>
  </si>
  <si>
    <t>Društvo Crvenog križa Krapinsko-zagorske županije</t>
  </si>
  <si>
    <t xml:space="preserve">Foton d.o.o, Pregrada, Ljudevita Gaja 17/2 </t>
  </si>
  <si>
    <t>23.163,82</t>
  </si>
  <si>
    <t>28.954,77</t>
  </si>
  <si>
    <t xml:space="preserve">VI FRA j.d.o.o, Gornje Jesenje, Gornje Jesenje 96f </t>
  </si>
  <si>
    <t xml:space="preserve"> Ugovor o nabavi računala i računalne opreme </t>
  </si>
  <si>
    <t xml:space="preserve"> "PC - automati" proizvodnja,trgovina i informatičke usluge vl.Mladena Ptičara, Đurmanec, Putkovec 11 </t>
  </si>
  <si>
    <t>Ugovor o korištenju opreme</t>
  </si>
  <si>
    <t xml:space="preserve">Vatrogasna zajednica Krapinsko-zagorske županije, Krapina, Trg Ljudevita Gaja 12 </t>
  </si>
  <si>
    <t xml:space="preserve"> Ugovor o godišnjoj rezervaciji parkirnog mjesta</t>
  </si>
  <si>
    <t xml:space="preserve"> Krakom d.o.o., Krapina, Gajeva 20</t>
  </si>
  <si>
    <t>11.700,00</t>
  </si>
  <si>
    <t>9360</t>
  </si>
  <si>
    <t xml:space="preserve">Ugovor br. 6-ZZ84/17 </t>
  </si>
  <si>
    <t>ZAŠTITA - ZAGREB d.o.o., Zagreb, Savska cesta 163b</t>
  </si>
  <si>
    <t>MEGA KR LOGISTIKA d.o.o, Krapina, Mihaljekov Jarek 26a</t>
  </si>
  <si>
    <t xml:space="preserve">UGOVOR broj:UJN-BSS-571/2017 o pristupu pokretnoj javnoj komunikacijskoj mreži HT (mobilnoj mreži HT-a) </t>
  </si>
  <si>
    <t>Hrvatski Telekom d.d., Zagreb, Roberta Frangeša Mihanovića 9</t>
  </si>
  <si>
    <t>82.800</t>
  </si>
  <si>
    <t>64.500,00</t>
  </si>
  <si>
    <t>Opća bolnica Zabok i bolnica hrvatskih vetrana, Zabok, Bračak 8</t>
  </si>
  <si>
    <t>HP- Hrvatska Pošta d.d., Jurišićeva 13</t>
  </si>
  <si>
    <t>31.5.2018.</t>
  </si>
  <si>
    <t>I. dodatak Ugovoru o izradi Procjene ugroženosti od požara i tehnoloških eksplozija Krapinsko-zagorske županije i Plana zaštite od požara i tehnoloških eksplozija Krapinsko-zagorske županije</t>
  </si>
  <si>
    <t>4.4.2018.</t>
  </si>
  <si>
    <t>Zagorska javna vatrogasna postrojba,  Zabok, Trg Dragutina Domjanića 1</t>
  </si>
  <si>
    <t>Sporazum (sufinanciranje popravka vatrogasnih autoljestava)</t>
  </si>
  <si>
    <t>910.000,00</t>
  </si>
  <si>
    <t>Ugovor o izravnoj dodjeli financijskih sredstava za financiranje financiranje djelatnosti Vatrogasne zajednice Krapinsko-zagorske županije u 2017.g.</t>
  </si>
  <si>
    <t>Ugovor o opskrbi krajnjeg kupca broj: O-17-200985</t>
  </si>
  <si>
    <t xml:space="preserve"> Bening d.o.o, Zabok, K.Š.Gjalskog 2/1 </t>
  </si>
  <si>
    <t>30 radnih dana</t>
  </si>
  <si>
    <t>Ugovor o nabavi usluge izrade  tehničke dokumentacije</t>
  </si>
  <si>
    <t xml:space="preserve"> Bening d.o.o, Zabok, K.Š.Gjalskog 2/1 -</t>
  </si>
  <si>
    <t>I. dodatak Ugovoru o nabavi usluge izrade tehničke dokumentacije</t>
  </si>
  <si>
    <t>5.10.2017.</t>
  </si>
  <si>
    <t>II. dodatak Ugovoru o nabavi usluge izrade tehničke dokumentacije</t>
  </si>
  <si>
    <t>16.08.2017.</t>
  </si>
  <si>
    <t>II. dodatak Ugovoru o izravnoj dodjeli financijskih sredstava za financiranje djelatnosti Vatrogasne zajednice Krapinsko-zagorske županije u 2017.g</t>
  </si>
  <si>
    <t xml:space="preserve"> stipendija - sportaš Hrvatske VI kategorija biciklizam</t>
  </si>
  <si>
    <t>stipendija -sportaš Hrvatske VI kategorija, stolni tenis</t>
  </si>
  <si>
    <t>Ugovor o nabavi usluge oblikovanja i tiskanja plakata za " Zalogajček"</t>
  </si>
  <si>
    <t>Ugovor o autorskom djelu" Briga za darovite učenike na području KZŽ"</t>
  </si>
  <si>
    <t>Ugovor o sufinanciranju prijevoza djeteta u predškolski program u Zelinu</t>
  </si>
  <si>
    <t>Ugovor o autorskom djelu-Lidrano 2017</t>
  </si>
  <si>
    <t>Ugovor o djelu - Lidrano</t>
  </si>
  <si>
    <t>Ugovor o autorskom djelu- Lidrano 2017</t>
  </si>
  <si>
    <t>Ugovor o djelu-Lidrano 2017</t>
  </si>
  <si>
    <t>Stipendiranje nadarenog sportaša-V kategorije, Biciklizam</t>
  </si>
  <si>
    <t>Stipendiranje nadarenog sportaša- VI kategorije, Biciklizam</t>
  </si>
  <si>
    <t xml:space="preserve">Ugovor o kupoprodaji i prijenosu dionica </t>
  </si>
  <si>
    <t>Ugovor o kupoprodaji i prijenosu dionica</t>
  </si>
  <si>
    <t xml:space="preserve">Ugvoro o djelu </t>
  </si>
  <si>
    <t>6386</t>
  </si>
  <si>
    <t>I. Dodatak Ugovoru o izravnoj dodjeli financijskih sredstava za financiranje djelatnosti Vatrogasne zajednice Krapinsko-zagorske županije u 2017.g - Vatrogasna zajednica KZŽ, Krapina, Trg Ljudevita Gaja 12</t>
  </si>
  <si>
    <t>6387</t>
  </si>
  <si>
    <t>6388</t>
  </si>
  <si>
    <t>Ugovor o usluzi tiska - IV Nakladništvo d.o.o. Zagreb - International Police Association (IPA)</t>
  </si>
  <si>
    <t>2.590,00</t>
  </si>
  <si>
    <t>3.237,50</t>
  </si>
  <si>
    <t>6389</t>
  </si>
  <si>
    <t>Ugovor o jednokratnoj financijskoj potpori udruzi - Klaster zdravstvenog turizma Zagorje - zdravlje na dlanu</t>
  </si>
  <si>
    <t>47.500,00</t>
  </si>
  <si>
    <t>05.02.2018</t>
  </si>
  <si>
    <t>6407</t>
  </si>
  <si>
    <t>6408</t>
  </si>
  <si>
    <t xml:space="preserve">Ugovor za pružanje usluge projektantskog nadzora nad izvedbom radova na izgradnji javne građevine Područne škole u Martinišću </t>
  </si>
  <si>
    <t>3.2.2018</t>
  </si>
  <si>
    <t>6409</t>
  </si>
  <si>
    <t>6410</t>
  </si>
  <si>
    <t>DVD Pavlovec, ugovor o jednokratnoj financijskoj potpori</t>
  </si>
  <si>
    <t>6411</t>
  </si>
  <si>
    <t>Ugovor o pružanju usluge geomehaničkog ispitivanja tla i izradu geotehničkog elaborata za izgradnju javne građevine Područne škole u Martinišću</t>
  </si>
  <si>
    <t>17.1.2018</t>
  </si>
  <si>
    <t>6412</t>
  </si>
  <si>
    <t>6414</t>
  </si>
  <si>
    <t>VODOPRIVREDA-ZAGORJE d.o.o., ugovor o pružanju usluge tekućeg i investicijsko održavanja objekta (biciklističkih staza)</t>
  </si>
  <si>
    <t>6415</t>
  </si>
  <si>
    <t>6416</t>
  </si>
  <si>
    <t>6417</t>
  </si>
  <si>
    <t>Ugovor o jednokratnoj novčanoj potpori</t>
  </si>
  <si>
    <t>6418</t>
  </si>
  <si>
    <t>6419</t>
  </si>
  <si>
    <t>ETI INŽENJERING d.o.o., dodatak II. Ugovoru o kupoprodaji nekretnine</t>
  </si>
  <si>
    <t>1.362.690,45</t>
  </si>
  <si>
    <t>1.481.213,98</t>
  </si>
  <si>
    <t>1.662.644,37</t>
  </si>
  <si>
    <t>2.551.674,66</t>
  </si>
  <si>
    <t>771.000,00</t>
  </si>
  <si>
    <t>1.558.333,34</t>
  </si>
  <si>
    <t>7.858,19</t>
  </si>
  <si>
    <t>90.000,00</t>
  </si>
  <si>
    <t>54.000,00</t>
  </si>
  <si>
    <t>985.000,00</t>
  </si>
  <si>
    <t>250.000,00</t>
  </si>
  <si>
    <t>327.105,52</t>
  </si>
  <si>
    <t>880.000,00</t>
  </si>
  <si>
    <t>prof. dr. sc. Vlasta Rudan, spec. psihijatar</t>
  </si>
  <si>
    <t>IV Nakladništvo d.o.o. - International Police Association (IPA)</t>
  </si>
  <si>
    <t>Klaster zdravstvenog turizma Zagorje - zdravlje na dlanu</t>
  </si>
  <si>
    <t>Dobrovoljno vatrogasno društvo Pavlovec</t>
  </si>
  <si>
    <t>Geokon d.o.o.</t>
  </si>
  <si>
    <t>Ivica Martinić</t>
  </si>
  <si>
    <t>Zlatko Ilijaš</t>
  </si>
  <si>
    <t>Ivan Lepin</t>
  </si>
  <si>
    <t>Ugovor o autorskom djelu</t>
  </si>
  <si>
    <t>Autorski ugovor o umjetničkom nastupu</t>
  </si>
  <si>
    <t>ETI INŽENJERING d.o.o</t>
  </si>
  <si>
    <t>Broj ugovora: 1173</t>
  </si>
  <si>
    <t>Godina: 2018</t>
  </si>
  <si>
    <t>19.262.447,56</t>
  </si>
  <si>
    <t>Ugovor o izvođenju radova na adaptaciji prostora sanitarnog čvora i spojnog hodnika na 1. katu zgrade KZŽ na adresi Magistratska 1, Krapina - Zagorjegradnja d.o.o.</t>
  </si>
  <si>
    <t>349.568,75</t>
  </si>
  <si>
    <t>245.000,00</t>
  </si>
  <si>
    <t>10.2.2018</t>
  </si>
  <si>
    <t>Sporazum o sufinanciranju troškova Uprave i poslovanja trgovačkog društva Krapinsko-zagorski aerodrom d.o.o. u 2018. godini</t>
  </si>
  <si>
    <t>300000,00</t>
  </si>
  <si>
    <t>Sporazum o doznačivanju novčanih sredstava trgovačkom društvu Krapinsko-zagorski aerodrom d.o.o. u 2018. godini</t>
  </si>
  <si>
    <t>90000,00</t>
  </si>
  <si>
    <t>63.331,41</t>
  </si>
  <si>
    <t>3 dana</t>
  </si>
  <si>
    <t>Ugovor br. ŠI 04/18 o sufinanciranju izrade projektne dokumentacije za širokopojasnu infrastrukturu</t>
  </si>
  <si>
    <t>30.11.2018</t>
  </si>
  <si>
    <t>Ugovor br. ŠI 03/18 o sufinanciranju izrade projektne dokumentacije za širokopojasnu infrastrukturu</t>
  </si>
  <si>
    <t>Ugovor br. ŠI 02/18 o sufinanciranju izrade projektne dokumentacije za širokopojasnu infrastrukturu</t>
  </si>
  <si>
    <t>Ugovor br. ŠI 01/18 o sufinanciranju izrade projektne dokumentacije za širokopojasnu infrastrukturu</t>
  </si>
  <si>
    <t>30.1.2018</t>
  </si>
  <si>
    <t>9.750,00</t>
  </si>
  <si>
    <t>nastavna godina</t>
  </si>
  <si>
    <t>11.3.2018</t>
  </si>
  <si>
    <t>1.000.000,00</t>
  </si>
  <si>
    <t>31.1.2019</t>
  </si>
  <si>
    <t>17.000,00</t>
  </si>
  <si>
    <t>75.000,00</t>
  </si>
  <si>
    <t>23.12.2018.</t>
  </si>
  <si>
    <t>31.12.2018.</t>
  </si>
  <si>
    <t>750,00</t>
  </si>
  <si>
    <t>1500,00</t>
  </si>
  <si>
    <t>14.070,00</t>
  </si>
  <si>
    <t>49.500,00</t>
  </si>
  <si>
    <t>200.00,00</t>
  </si>
  <si>
    <t>23.12.2018</t>
  </si>
  <si>
    <t>Ugovor o osiguranju troškova radnika u predškolskoj skupini Centra za odgoj i obrazovanje Krapinske Toplice</t>
  </si>
  <si>
    <t>12.285,81</t>
  </si>
  <si>
    <t>Ugovor o korištenju sredstava proračuna Krapinsko-zagorske županije u 2018. godini - Zavod za javno zdravstvo KZŽ, Zlatar</t>
  </si>
  <si>
    <t>28.02.2019</t>
  </si>
  <si>
    <t>Ugovor o financiranju timova hitne medicinske službe T1 u Klanjcu i Konjščini za razdoblje 1. siječnja do 31. prosinca 2018. godine</t>
  </si>
  <si>
    <t>42.500,00</t>
  </si>
  <si>
    <t>19.5.2018</t>
  </si>
  <si>
    <t>2018 godina</t>
  </si>
  <si>
    <t>390.000,00</t>
  </si>
  <si>
    <t>25.1.2018</t>
  </si>
  <si>
    <t>Ugovor o sufinanciranju promocije, unaprjeđenja proizvoda i edukacije u 2018. godini</t>
  </si>
  <si>
    <t>1000000,00</t>
  </si>
  <si>
    <t>31.03.2019</t>
  </si>
  <si>
    <t>830000,00</t>
  </si>
  <si>
    <t>Ugovor o sufinanciranju rada Turističke zajednice Krapinsko-zagorske županije u 2018. godini</t>
  </si>
  <si>
    <t>950000,00</t>
  </si>
  <si>
    <t>1500000,00</t>
  </si>
  <si>
    <t>Ugovor o suradnji na provedbi turističkog projekta "Uređenje i opremanje biciklističkih odmorišta na području općine Bedekovčina"</t>
  </si>
  <si>
    <t>Ugovor o sufinanciranju promocije obrtnika Krapinsko-zagorske županije</t>
  </si>
  <si>
    <t>200000,00</t>
  </si>
  <si>
    <t>Ugovor o zajedničkoj organizaciji i pokroviteljstvu na Kongresu poduzetnica 2018</t>
  </si>
  <si>
    <t>10.03.2018</t>
  </si>
  <si>
    <t>09.03.2018</t>
  </si>
  <si>
    <t>Ugovor o pružanju usluga provedbe preventivnog "Programa prometne kulture za najmlađe" u 2018. godini</t>
  </si>
  <si>
    <t>Ugovor o sufinanciranju provedbe Preventivne akcije "Program prometne kulture za najmlađe" U 2018. godini</t>
  </si>
  <si>
    <t>Ugovor o sufinanciranju provedbe Preventivne akcije "Program prometne kulture za najmlađe" u 2018 godini</t>
  </si>
  <si>
    <t>Ugovor o sufinanciranju provedbe Preventivne akcije "Program prometne kulture za najmlađe" u 2018. godini</t>
  </si>
  <si>
    <t>Ugovor o sufinanciranju provedbe Preventivne akcije "Program prometne kulture za najmlađe" u 2018.</t>
  </si>
  <si>
    <t>1.406.640,59</t>
  </si>
  <si>
    <t>1.9.2018</t>
  </si>
  <si>
    <t>395.000,00</t>
  </si>
  <si>
    <t>40 godina</t>
  </si>
  <si>
    <t>Ugovor o sufinanciranju provedbe Preventivne akcije "Program prometne kulture za najmlađe"</t>
  </si>
  <si>
    <t>Društvo "Rudolf Perešin"; Jakšinec bb; Gornja Stubica- Izgradnja spomen kuće Rudolfa Perešina u G. Stubici</t>
  </si>
  <si>
    <t>25.12.2018</t>
  </si>
  <si>
    <t>Ugovor o sufinanciranju provedbe Preventivne akcije "Program prometne kulture na najmlađe" u 2018. godini</t>
  </si>
  <si>
    <t>1.12.2018</t>
  </si>
  <si>
    <t>3.4.2018</t>
  </si>
  <si>
    <t>15.4.2018</t>
  </si>
  <si>
    <t>06.04.2019</t>
  </si>
  <si>
    <t>29.000,00</t>
  </si>
  <si>
    <t>124.500,00</t>
  </si>
  <si>
    <t>11.5.2018</t>
  </si>
  <si>
    <t>22.12.2018</t>
  </si>
  <si>
    <t>7.4.2018</t>
  </si>
  <si>
    <t>Ugovor o pristupu pokretnoj javnoj komunikacijskoj mreži Hrvatskog Teklekoma (mobilnoj mreži) za usluge prijenosa podataka- Hrvatski Telekom d.d.</t>
  </si>
  <si>
    <t>1.4.2020</t>
  </si>
  <si>
    <t>23.3.2018</t>
  </si>
  <si>
    <t>25.1.2019</t>
  </si>
  <si>
    <t>280.632,20</t>
  </si>
  <si>
    <t>16.5.2018</t>
  </si>
  <si>
    <t>3.5.2018</t>
  </si>
  <si>
    <t>13.558.127,89</t>
  </si>
  <si>
    <t>Ugovor o izravnoj dodjeli financijskih sredstava za financiranje dijela programa javnih potreba u kulturi KZŽ - čuvanje i prezentiranje kajkavske građe u dvorcu Stubički Golubovec 2018. - "Kajkaviana"</t>
  </si>
  <si>
    <t>12.540,00</t>
  </si>
  <si>
    <t>5.12.20108</t>
  </si>
  <si>
    <t>5.12.2018</t>
  </si>
  <si>
    <t>32.800,00</t>
  </si>
  <si>
    <t>1.4.2019</t>
  </si>
  <si>
    <t>11.500,00</t>
  </si>
  <si>
    <t>34.358,52</t>
  </si>
  <si>
    <t>Ugovor br. PVIO 02/18 o sufinanciranju izgradnje vodoopskrbnog sustava "Vinagora"</t>
  </si>
  <si>
    <t>Ugovor br. PVIO 03/18 o sufinanciranju sanacije dijela vodovodne mreže u naselju Gornje Jesenje</t>
  </si>
  <si>
    <t>60.198,00</t>
  </si>
  <si>
    <t>Ugovor br. PVIO 01/18 o sufinanciranju rekonstrukcije vodoopskrbnih objekata na području Općine Radoboj</t>
  </si>
  <si>
    <t>94832,00</t>
  </si>
  <si>
    <t>Ugovor br. MKA 01/18 o sufinanciranju uređenja prometne i komunalne infrastrukture na području Općine Radoboj</t>
  </si>
  <si>
    <t>39000,00</t>
  </si>
  <si>
    <t>Ugovor o izradi Izvješća o stanju okoliša za razdoblje od 4 godine za KZŽ - IRES EKOLOGIJA d.o.o.</t>
  </si>
  <si>
    <t>148.750,00</t>
  </si>
  <si>
    <t>28.9.2018</t>
  </si>
  <si>
    <t>Ugovor br. PVIO 05/18 o sufinanciranju rekonstrukcije mjesne vodovodne mreže na području Grada Zlatara</t>
  </si>
  <si>
    <t>59938,06</t>
  </si>
  <si>
    <t>Ugovor br. PVIO 04/18 o sufinanciranju proširenja vodoopskrbne mreže u naselju Bratkovec</t>
  </si>
  <si>
    <t>19990,47</t>
  </si>
  <si>
    <t>Ugovor br. PVIO 06/18 o sufinanciranju radova izgradnje nastavka cjevovoda Črešnjevec u ulici A. Mihanovića i Stubičkoj ulici</t>
  </si>
  <si>
    <t>66503,00</t>
  </si>
  <si>
    <t>Ugovor br. PVIO 07/18 o sufinanciranju izgradnje MVM Lobor - Loborsko Završje Gornje</t>
  </si>
  <si>
    <t>40005,94</t>
  </si>
  <si>
    <t>Ugovor br. PTD 02/18 o sufinanciranju izrade projektno-tehničke dokumentacije za sanaciju klizišta na području Grada Zlatara</t>
  </si>
  <si>
    <t>Ugovor br. PTD 01/18 o sufinanciranju izrade projektno-tehničke dokumentacije za sanaciju klizišta na području Općine Mače</t>
  </si>
  <si>
    <t>Ugovor br. KM 01/18 o sufinanciranju nabave kamenog materijala za sanaciju nerazvrstanih makadamskih cesta na području Općine Zagorska Sela</t>
  </si>
  <si>
    <t>Ugovor br. KM 02/18 o sufinanciranju nabave kamenog materijala za sanaciju nerazvrstanih makadamskih cesta na području Grada Pregrada</t>
  </si>
  <si>
    <t>Ugovor br. KM 03/18 o sufinanciranju nabave kamenog materijala za sanaciju nerazvrstanih makadamskih cesta na području Općine Kumrovec</t>
  </si>
  <si>
    <t>Ugovor br. KL (stam.) 01/18 o sufinanciranju sanacije klizišta na području Općine Desinić</t>
  </si>
  <si>
    <t>600,00</t>
  </si>
  <si>
    <t>01.11.2018</t>
  </si>
  <si>
    <t>Ugovor br. KM 04/18 o sufinanciranju nabave kamenog materijala za sanaciju nerazvrstanih makadamskih cesta na području Općine Kraljevec na Sutli</t>
  </si>
  <si>
    <t>Sporazum o postupku provođenja Strateške procjene utjecaja na okoliš za Plan "Master plan prometnog sustava Grada Zagreba, Zagrebačke i Krapinsko-zagorske županije - 1. i 2. faza"</t>
  </si>
  <si>
    <t>1.1.2020</t>
  </si>
  <si>
    <t>402.100,00</t>
  </si>
  <si>
    <t>11.6.2018</t>
  </si>
  <si>
    <t>11.590.351,51</t>
  </si>
  <si>
    <t>31.12.2019</t>
  </si>
  <si>
    <t>8.531.035,00</t>
  </si>
  <si>
    <t>54.583,75</t>
  </si>
  <si>
    <t>6.5.2018</t>
  </si>
  <si>
    <t>9.6.2018</t>
  </si>
  <si>
    <t>Ugovor br. PVIO 09/18 o sufinanciranju radova izgradnje komunalnih vodnih građevina na području Općine Desinić</t>
  </si>
  <si>
    <t>37104,67</t>
  </si>
  <si>
    <t>16.820,00</t>
  </si>
  <si>
    <t>59937,50</t>
  </si>
  <si>
    <t>Ugovor br. KM 12/18 o sufinanciranju nabave kamenog materijala za sanaciju nerazvrstanih makadamskih cesta na području Općine Radoboj</t>
  </si>
  <si>
    <t>Ugovor br. PTD 10/18 o sufinanciranju izrade projektno-tehničke dokumentacije za sanaciju klizišta na području Općine Radoboj</t>
  </si>
  <si>
    <t>39.500,00</t>
  </si>
  <si>
    <t>27.7.2018</t>
  </si>
  <si>
    <t>Ugovor br. PVIO 08/18 o sufinanciranju radova izgradnje vodovodne mreže u Završju Začretskom</t>
  </si>
  <si>
    <t>40097,36</t>
  </si>
  <si>
    <t>Ugovor o pružanju javne govorne usluge u fiksnoj telefoniji i internetu za razdoblje  od 01.06.2018 do 31.05.2019. godine - Hrvatski telekom d.d.</t>
  </si>
  <si>
    <t>95.562,65</t>
  </si>
  <si>
    <t>31.5.2019</t>
  </si>
  <si>
    <t>27.11.2018</t>
  </si>
  <si>
    <t>29.337,50</t>
  </si>
  <si>
    <t>21.6.2018</t>
  </si>
  <si>
    <t>9.4.2018</t>
  </si>
  <si>
    <t>Ugovor br. KM 06/18 o sufinanciranju nabave kamenog materijala za sanaciju nerazvrstanih makadamskih cesta na području Općine Mihovljan</t>
  </si>
  <si>
    <t>Ugovor br. KL (stam.) 02/18 o sufinanciranju sanacije klizišta na području Općine Đurmanec</t>
  </si>
  <si>
    <t>Ugovor br. PTD 04/18 o sufinanciranju izrade projektno-tehničke dokumentacije za sanaciju klizišta na području Općina Zagorska Sela</t>
  </si>
  <si>
    <t>24062,50</t>
  </si>
  <si>
    <t>Ugovor br. PTD 06/18 o sufinanciranju izrade projektno-tehničke dokumentacije za sanaciju klizišta na području Općine Veliko Trgovišće</t>
  </si>
  <si>
    <t>Ugovor br. PTD 07/18 o sufinanciranju izrade projektno-tehničke dokumentacije za sanaciju klizišta na području Grada Pregrade</t>
  </si>
  <si>
    <t>24312,50</t>
  </si>
  <si>
    <t>Ugovor br. PTD 09/18 o sufinanciranju izrade projektno-tehničke dokumentacije za sanaciju klizišta na području  Općine Budinšćina</t>
  </si>
  <si>
    <t>15625,00</t>
  </si>
  <si>
    <t xml:space="preserve">Ugovor br. KM 07/18 o sufinanciranju nabave kamenog materijala za sanaciju nerazvrstanih makadamskih cesta na području Općine Budinšćina </t>
  </si>
  <si>
    <t>Ugovor br. KM 10/18 o sufinanciranju nabave kamenog materijala za sanaciju nerazvrstani makadamskih cesta na području Općine Desinić</t>
  </si>
  <si>
    <t>Ugovor br. KM 11/18 o sufinanciranju nabave kamenog materijala za sanaciju nerazvrstanih makadamskih cesta na području Općine Veliko Trgovišće</t>
  </si>
  <si>
    <t>197.500,00</t>
  </si>
  <si>
    <t>11.073.260,56</t>
  </si>
  <si>
    <t>59.937,50</t>
  </si>
  <si>
    <t>29.6.2018</t>
  </si>
  <si>
    <t>22,12.2018</t>
  </si>
  <si>
    <t>11.274,12</t>
  </si>
  <si>
    <t>10.11.2018</t>
  </si>
  <si>
    <t>14.202,38</t>
  </si>
  <si>
    <t>19.166,52</t>
  </si>
  <si>
    <t>7.237,07</t>
  </si>
  <si>
    <t>32.952,00</t>
  </si>
  <si>
    <t>Ugovor br. KM 05/18 o sufinanciranju nabave kamenog materijala za sanaciju nerazvrstanih makadamskih cesta na području Općine Sveti Križ Začretje</t>
  </si>
  <si>
    <t>Ugovor br. KM 08/18 o sufinanciranju nabave kamenog materijala za sanaciju nerazvrstanih makadamskih cesta na području Općine Hrašćina</t>
  </si>
  <si>
    <t>Ugovor br. KM 13/18 o sufinanciranju nabave kamenog materijala za sanaciju nerazvrstanih makadamskih cesta na području Grada Zlatara</t>
  </si>
  <si>
    <t>Ugovor br. PTD 08/18 o sufinanciranju izrade projektno-tehničke dokumentacije za sanaciju klizišta na području Općine Marija Bistrica</t>
  </si>
  <si>
    <t>21875,00</t>
  </si>
  <si>
    <t>12.262,50</t>
  </si>
  <si>
    <t>5.10.2018</t>
  </si>
  <si>
    <t>18.709,32</t>
  </si>
  <si>
    <t>9.053,31</t>
  </si>
  <si>
    <t>14.253,47</t>
  </si>
  <si>
    <t>10.342,72</t>
  </si>
  <si>
    <t>15.269,17</t>
  </si>
  <si>
    <t>17.362,26</t>
  </si>
  <si>
    <t>28.976,77</t>
  </si>
  <si>
    <t>14.177,62</t>
  </si>
  <si>
    <t>36.093,75</t>
  </si>
  <si>
    <t>Ugovor br. PTD 05/18 o sufinanciranju izrade projektno-tehničke dokumentacije za sanaciju klizišta na području Općine Kumrovec</t>
  </si>
  <si>
    <t>11250,00</t>
  </si>
  <si>
    <t>Ugovor br. KM 09/18 o sufinanciranju nabave kamenog materijala za sanaciju nerazvrstanih makadamskih cesta na području Općine Mače</t>
  </si>
  <si>
    <t>Ugovor br. PTD 03/18 o sufinanciranju izrade projektno-tehničke dokumentacije za sanaciju klizišta na području Općine Lobor</t>
  </si>
  <si>
    <t>do novog ugovora</t>
  </si>
  <si>
    <t>390.590,13</t>
  </si>
  <si>
    <t>9.291.499,24</t>
  </si>
  <si>
    <t>5.8.218</t>
  </si>
  <si>
    <t>1.474.984,40</t>
  </si>
  <si>
    <t>Ugovor o javnoj nabavi radova na energetskoj obnovi zgrade OŠ Pregrada - KUNA-GORA zanatska zadruga</t>
  </si>
  <si>
    <t>5.877.060,04</t>
  </si>
  <si>
    <t>Ugovor za pružanje usluge stručnog nadzora nad izvođenjem radova na energetskoj obnovi OŠ Hum na  Sutli</t>
  </si>
  <si>
    <t>4.240.414,30</t>
  </si>
  <si>
    <t>15.11.2018</t>
  </si>
  <si>
    <t>24.875,00</t>
  </si>
  <si>
    <t>29.544.446,91</t>
  </si>
  <si>
    <t>1.2.2020</t>
  </si>
  <si>
    <t>8.560,50</t>
  </si>
  <si>
    <t>30.6.2019</t>
  </si>
  <si>
    <t>354.476,25</t>
  </si>
  <si>
    <t>19.10.2018</t>
  </si>
  <si>
    <t>Ugovor o sufinanciranju Projekta rješavanja pristupačnosti objektima osoba s invaliditetom</t>
  </si>
  <si>
    <t>1041,25</t>
  </si>
  <si>
    <t>1042,50</t>
  </si>
  <si>
    <t>1031,25</t>
  </si>
  <si>
    <t>1043,75</t>
  </si>
  <si>
    <t>831¸00</t>
  </si>
  <si>
    <t>1038,75</t>
  </si>
  <si>
    <t>1036,25</t>
  </si>
  <si>
    <t>14.06.2019</t>
  </si>
  <si>
    <t>Ugovor br. MKA 02/18 o sufinanciranju uređenja prometne i komunalne infrastrukture na području Grada Donja Stubica</t>
  </si>
  <si>
    <t>Ugovor o poslovnoj suradnji u realizaciji projekta uređenja dvorca Stubički Golubovec</t>
  </si>
  <si>
    <t>3..000,00</t>
  </si>
  <si>
    <t>3.000,0</t>
  </si>
  <si>
    <t>Ugovor o sufinanciranju manifestacije - Radoboj Open 2018</t>
  </si>
  <si>
    <t>49.357,02</t>
  </si>
  <si>
    <t>20.12.2018</t>
  </si>
  <si>
    <t xml:space="preserve">Ugovor o sufinanciranju manifestacije </t>
  </si>
  <si>
    <t>Ugovor o sufinanciranju manifestacije - 23.Croatia World Cup Veliko Trgovišće</t>
  </si>
  <si>
    <t>14.6.2019</t>
  </si>
  <si>
    <t>Ugovor o sufinanciranju manifestacije - 420. godišnjica održavanja Sabora na Starom gradu Krapina</t>
  </si>
  <si>
    <t xml:space="preserve">Ugovor o donaciji </t>
  </si>
  <si>
    <t>Sporazum o izradi II. izmjena i dopuna Urbanističkog plana uređenja naselja Krapinske Toplice i Klokovec</t>
  </si>
  <si>
    <t>0,0015750,00</t>
  </si>
  <si>
    <t>Sporazum o izradi II. izmjena i dopuna Prostornog plana uređenja Općine Krapinske Toplice</t>
  </si>
  <si>
    <t>22800,00</t>
  </si>
  <si>
    <t>Sporazum o izradi V. izmjena i dopuna Prostornog plana uređenja Grada Klanjca</t>
  </si>
  <si>
    <t>7500,00</t>
  </si>
  <si>
    <t>87,50</t>
  </si>
  <si>
    <t>14.6.2018</t>
  </si>
  <si>
    <t>185.000,00</t>
  </si>
  <si>
    <t>404.996,25</t>
  </si>
  <si>
    <t>3600,00</t>
  </si>
  <si>
    <t>Ugovor o jednokratnoj financijskoj potpori</t>
  </si>
  <si>
    <t>5600,00</t>
  </si>
  <si>
    <t>Ugovor za organizaciju Županijskog izbora Miss Hrvatske 2018. - Miss Krapinsko-zagorske županije 2018.</t>
  </si>
  <si>
    <t>Ugovor o sufinanciranju izgradnje građevine školske sportske dvorane u Zlatar Bistrici</t>
  </si>
  <si>
    <t>1.3.2019</t>
  </si>
  <si>
    <t>29.812,50</t>
  </si>
  <si>
    <t>21.9.2018</t>
  </si>
  <si>
    <t>22.9.2018</t>
  </si>
  <si>
    <t>1.500,0</t>
  </si>
  <si>
    <t>31.08.2019</t>
  </si>
  <si>
    <t>30.09.2018</t>
  </si>
  <si>
    <t>4.075,00</t>
  </si>
  <si>
    <t>14.10.2018</t>
  </si>
  <si>
    <t>20.6.2019</t>
  </si>
  <si>
    <t>20.6.2018</t>
  </si>
  <si>
    <t>480,00</t>
  </si>
  <si>
    <t>20.9.2019</t>
  </si>
  <si>
    <t>Ugovor o sufinanciranju troškova prijevoza redovitih učenika srednjih škola s područja KZŽ za školsku godinu 2018/2019. (subvencija Ministarstva) - Prijevoznički obrt "Šaronja"</t>
  </si>
  <si>
    <t>Ugovor o sufinanciranju manifestacije - 48. Cup Stubica</t>
  </si>
  <si>
    <t>Ugovor o autorskom djelu - Zagorski chef</t>
  </si>
  <si>
    <t>Ugovor br. MKA 03/18 o sufinanciranju uređenja prometne i komunalne infrastrukture na području Općine Novi Golubovec</t>
  </si>
  <si>
    <t>12.000.000,00</t>
  </si>
  <si>
    <t>29.6.2019</t>
  </si>
  <si>
    <t>22.000.000,00</t>
  </si>
  <si>
    <t>31.3.2035</t>
  </si>
  <si>
    <t>8.000.000,00</t>
  </si>
  <si>
    <t>30.6.2020</t>
  </si>
  <si>
    <t>2.500.000,00</t>
  </si>
  <si>
    <t>733.933,44</t>
  </si>
  <si>
    <t>337.623,63</t>
  </si>
  <si>
    <t>Općina Radoboj Radoboj 8, Radoboj -realizacija programa izgradnje "Hiže zagorski štruklji"</t>
  </si>
  <si>
    <t>174.864,75</t>
  </si>
  <si>
    <t>301.150,34</t>
  </si>
  <si>
    <t>402.365,00</t>
  </si>
  <si>
    <t>116.300,18</t>
  </si>
  <si>
    <t>278.357,49</t>
  </si>
  <si>
    <t>8.11.2019</t>
  </si>
  <si>
    <t>27.10.2018</t>
  </si>
  <si>
    <t>101.971,88</t>
  </si>
  <si>
    <t>Ugovor br. MKA 06/18 o sufinanciranju uređenja prometne i komunalne infrastrukture na području Općine Kraljevec na Sutli ("male komunalne akcije")</t>
  </si>
  <si>
    <t>Ugovor br. MKA 07/18 o sufinanciranju uređenja prometne i komunalne infrastrukture na području Grada Donja Stubica ("male komunalne akcije")</t>
  </si>
  <si>
    <t>Ugovor br. MKA 05/18 o sufinanciranju uređenja prometne i komunalne infrastrukture na području Općine Stubičke Toplice ("male komunalne akcije")</t>
  </si>
  <si>
    <t>Ugovor br. MKA 04/18 o sufinanciranju uređenja prometne i komunalne infrastrukture na području Općine Marija Bistrica ("male komunalne akcije")</t>
  </si>
  <si>
    <t>Ugovor br. MKA 09/18 o sufinanciranju uređenja prometne i komunalne infrastrukture na području Općine Kumrovec ("male komunalne akcije"</t>
  </si>
  <si>
    <t>Ugovor br. MKA 11/18 o sufinanciranju uređenja prometne i komunalne infrastrukture na području Općine Zlatar Bistrica ("male komunalne akcije")</t>
  </si>
  <si>
    <t>Ugovor br. MKA 10/18 o sufinanciranju uređenja prometne i komunalne infrastrukture na području Općine Bedekovčina ("male komunalne akcije")</t>
  </si>
  <si>
    <t>Ugovor br. MKA 08/18 o sufinanciranju uređenja prometne i komunalne infrastrukture na području Općine Gornja Stubica ("male komunalne akcije")</t>
  </si>
  <si>
    <t>Ugovor br. SIPP 01/18 o sufinanciranju uređenja nerazvrstane ceste na području Općine Zagorska Sela</t>
  </si>
  <si>
    <t>Ugovor o sufinanciranju manifestacije - City ArtStudio</t>
  </si>
  <si>
    <t>Ugovor o sufinanciranju manifestacije Proslava 100 godina postojanja LG Prosenik-Zabok</t>
  </si>
  <si>
    <t>Ugovor o sufinanciranju manifestacije Dani zagorskih maturanata 2018</t>
  </si>
  <si>
    <t>Ugovor o jednokratnoj financijskoj potpori KUD-u Zvonko Baloković</t>
  </si>
  <si>
    <t>Ugovor o sufinanciranju manifestacije Hrvatski susreti balona</t>
  </si>
  <si>
    <t>Ugovor o jednokratnoj financijskoj potpori 25. nagrada Stubičkih Toplica</t>
  </si>
  <si>
    <t>Ugovor o javnoj nabavi manjih infrastrukturnih zahvata u sklopu Projekt poboljšanja pristupa primarnoj zdravstvenoj zaštiti u Domu zdravlja KZŽ za Grupu VII - izvedba infrastrukturnih zahvata na uređenju ambulante u Klanjcu</t>
  </si>
  <si>
    <t>254.136,75</t>
  </si>
  <si>
    <t>Ugovor o javnoj nabavi manjih infrastrukturnih zahvata u sklopu Projekt poboljšanje pristupa primarnoj zdravstvenoj zaštiti u Domu zdravlja KZŽ za Grupu II - izvedba infrastrukturnih zahvata na uređenju ambulante u Krapinskim Toplicama</t>
  </si>
  <si>
    <t>1.087.859,90</t>
  </si>
  <si>
    <t>Ugovor o korištenju mreže (elektrana - niski napon) za elektranu KZŽ - HEP</t>
  </si>
  <si>
    <t>Ugovor br. PVIO 10/18 o sufinanciranju radova izgradnje komunalnih vodnih građevina na području Općine Hrašćina</t>
  </si>
  <si>
    <t>Ugovor br. PVIO 11/18 o sufinanciranju radova izgradnje komunalnih vodnih građevina na području Općine Mače</t>
  </si>
  <si>
    <t>81.665,15</t>
  </si>
  <si>
    <t>29500,00</t>
  </si>
  <si>
    <t>720,00</t>
  </si>
  <si>
    <t>30.69.2019</t>
  </si>
  <si>
    <t>42.412,50</t>
  </si>
  <si>
    <t>Sporazum o izradi I. izmjena i dopuna Prostornog plana uređenja Grada Pregrade</t>
  </si>
  <si>
    <t>Ugovor o financijskoj potpori projektu Jedna HR županija-jedna obnovljena kuća u BiH</t>
  </si>
  <si>
    <t>Ugovor br. MKA 13/18 o sufinanciranju uređenja prometne i komunalne infrastrukture na području Općine Zagorska Sela</t>
  </si>
  <si>
    <t>28.12.2018</t>
  </si>
  <si>
    <t>Sporazum o izradi I. izmjena i dopuna Prostornog plana uređenja Općine Mače</t>
  </si>
  <si>
    <t>31250,00</t>
  </si>
  <si>
    <t>Sporazum o izradi II. izmjene i dopune Prostornog plana uređenja Općine Konjščina</t>
  </si>
  <si>
    <t>Ugovor o korištenju Festivalske i male dvorane POU Krapina</t>
  </si>
  <si>
    <t>4075,00</t>
  </si>
  <si>
    <t>1250,00</t>
  </si>
  <si>
    <t>16.12.2018</t>
  </si>
  <si>
    <t>1.109.750,00</t>
  </si>
  <si>
    <t>20.1.2019</t>
  </si>
  <si>
    <t>1.243.750,00</t>
  </si>
  <si>
    <t>874.026,25</t>
  </si>
  <si>
    <t>105.125,00</t>
  </si>
  <si>
    <t>237.500,00</t>
  </si>
  <si>
    <t>94.478,75</t>
  </si>
  <si>
    <t>Ugovor br. MKA 12/18 o sufinanciranju uređenja prometne i komunalne infrastrukture na području Grada Zlatara</t>
  </si>
  <si>
    <t>210,00,00</t>
  </si>
  <si>
    <t>11.11.2018</t>
  </si>
  <si>
    <t>3.500,00</t>
  </si>
  <si>
    <t>Ugovor o dodjeli financijske potpore za projekt u okviru programa ERASMUS+ za sudjelovanje u aktivnosti organiziranoj od strane Mreže nacionalnih agencija u okviru Ključne aktivnosti 2</t>
  </si>
  <si>
    <t>Ugovor o jednokratnoj financijskoj potpori udruzi</t>
  </si>
  <si>
    <t>Dodatak VI. osnovnog Ugovora o korištenju sredstava Fonda za neposredno sufinanciranje i sudjelovanje u realizaciji programa sanacije odlagališta komunalnog otpada Medvedog jarek</t>
  </si>
  <si>
    <t>do završetka sanacije</t>
  </si>
  <si>
    <t>Ugovor o korištenju sredstava županije - Klub ljubitelja zavičajne baštine Hraščina</t>
  </si>
  <si>
    <t>Sporazum o dodjeli sredstava pomoći za unapređenje rada u sustavu ISPU Zavodu za prostorno uređenje Krapinsko - zagorske županije za ulaganje u računalnu opremu i licence</t>
  </si>
  <si>
    <t>22665,00</t>
  </si>
  <si>
    <t>Sporazum o dodjeli sredstava pomoći za edukaciju zaposlenika Zavoda za prostorno uređenje Krapinsko - zagorske županije za rad s GIS alatima i bazama podataka za 2018.</t>
  </si>
  <si>
    <t>69.931,88</t>
  </si>
  <si>
    <t>94.693,75</t>
  </si>
  <si>
    <t>Ugovor br. MKA 14/18 o sufinanciranju uređenja prometne i komunalne infrastrukture na području Općine Sveti Križ Začretje</t>
  </si>
  <si>
    <t>Ugovor br. ŠI 05/18 o sufinanciranju izrade projektne dokumentacije za širokopojasnu infrastrukturu</t>
  </si>
  <si>
    <t>4.375,00</t>
  </si>
  <si>
    <t>25.06.2018</t>
  </si>
  <si>
    <t>18.05.2018</t>
  </si>
  <si>
    <t>01.03.2019</t>
  </si>
  <si>
    <t>30.04.2018</t>
  </si>
  <si>
    <t>30.06.2018</t>
  </si>
  <si>
    <t>01.04.2019</t>
  </si>
  <si>
    <t>01.10.2018</t>
  </si>
  <si>
    <t>Ugovor o financiranju programa i projekata u području prevencije zdravlja, skrbi o mladima i ranjivim skupinama, te ljudskih prava, demokratizacije i razvoja civilnog društva - Hrvatsko planinarsko društvo "Gradina" Konjščina</t>
  </si>
  <si>
    <t>01.12.2018.</t>
  </si>
  <si>
    <t>Ugovor o financiranju programa i projekata u području prevencije zdravlja, skrbi o mladima i ranjivim skupinama, te ljudskih prava, demokratizacije i razvoja civilnog društva - Kulturno umjetničko društvo Pregrada</t>
  </si>
  <si>
    <t>31.08.2018</t>
  </si>
  <si>
    <t>21.12.2018</t>
  </si>
  <si>
    <t>30.07.2018</t>
  </si>
  <si>
    <t>26.000,00</t>
  </si>
  <si>
    <t>11500,00</t>
  </si>
  <si>
    <t>31.10.2018</t>
  </si>
  <si>
    <t>8000,00</t>
  </si>
  <si>
    <t>94250,00</t>
  </si>
  <si>
    <t>28.07.2018</t>
  </si>
  <si>
    <t>18.08.2018</t>
  </si>
  <si>
    <t>16.08.2018</t>
  </si>
  <si>
    <t>11.09.2018</t>
  </si>
  <si>
    <t>18.09.2018</t>
  </si>
  <si>
    <t>Dodatak Ugovoru o izravnoj dodjeli financijskih sredstava za podmirenje djela troškova zapošljavanja jednog djelatnika u Udruzi slijepih Krapinsko-zagorske županije za razdoblje od 1. siječnja do 30. lipnja 2018. godine</t>
  </si>
  <si>
    <t>3.250,00</t>
  </si>
  <si>
    <t>24.12.2018</t>
  </si>
  <si>
    <t>23.10.2018</t>
  </si>
  <si>
    <t>68.750,00</t>
  </si>
  <si>
    <t>24.11.2018</t>
  </si>
  <si>
    <t>4.990,35</t>
  </si>
  <si>
    <t>20.01.2019</t>
  </si>
  <si>
    <t>04.02.2019</t>
  </si>
  <si>
    <t>11.02.2019</t>
  </si>
  <si>
    <t>24.02.2019</t>
  </si>
  <si>
    <t>27.02.2019</t>
  </si>
  <si>
    <t>249,00</t>
  </si>
  <si>
    <t>29.05.2018</t>
  </si>
  <si>
    <t>15.05.2018</t>
  </si>
  <si>
    <t>16.07.2018</t>
  </si>
  <si>
    <t>22.03.2018</t>
  </si>
  <si>
    <t>43.687,50</t>
  </si>
  <si>
    <t>03.09.2018</t>
  </si>
  <si>
    <t>4.217,96</t>
  </si>
  <si>
    <t>17.03.2018</t>
  </si>
  <si>
    <t>28.11.2018</t>
  </si>
  <si>
    <t>03.10.2018</t>
  </si>
  <si>
    <t>14.12.2018</t>
  </si>
  <si>
    <t>23.04.2018</t>
  </si>
  <si>
    <t>8.125,00</t>
  </si>
  <si>
    <t>27.09.2018</t>
  </si>
  <si>
    <t>20.09.2018</t>
  </si>
  <si>
    <t>18.03.2018</t>
  </si>
  <si>
    <t>158.184,00</t>
  </si>
  <si>
    <t>84.997,00</t>
  </si>
  <si>
    <t>5.g</t>
  </si>
  <si>
    <t>7.005,00</t>
  </si>
  <si>
    <t>negraničeno</t>
  </si>
  <si>
    <t>78.000,00</t>
  </si>
  <si>
    <t>12.970,00</t>
  </si>
  <si>
    <t>9.822,00</t>
  </si>
  <si>
    <t>Dragica Leljak</t>
  </si>
  <si>
    <t>Papir Market d.o.o</t>
  </si>
  <si>
    <t>SAVATE KLUB STUBICA</t>
  </si>
  <si>
    <t>Sportska zajednica grada Zaboka</t>
  </si>
  <si>
    <t>ZAGORJE DIGITAL d.o.o.</t>
  </si>
  <si>
    <t>Jelena Jazbec</t>
  </si>
  <si>
    <t>Mirela Videk</t>
  </si>
  <si>
    <t>VOX media d.o.o. za marketing i komunikaciju</t>
  </si>
  <si>
    <t>Udruga Zagrebinfo</t>
  </si>
  <si>
    <t>Obrt za usluge i trgovinu "Mini auti", vl. Fehim Alagić</t>
  </si>
  <si>
    <t>Ministarstvo za demografiju, obitelj, mlade i socijalnu politiku</t>
  </si>
  <si>
    <t>Lacković Veronika</t>
  </si>
  <si>
    <t>Udruga POGLED IZ NOVOG KUTA - LIVE</t>
  </si>
  <si>
    <t>Hrvatsko društvo za pelviperineologiju</t>
  </si>
  <si>
    <t>udruga specijalne jedinice policije "Barun"</t>
  </si>
  <si>
    <t>Armont d.o.o.</t>
  </si>
  <si>
    <t>Centar za edukaciju i prevenciju nasilja</t>
  </si>
  <si>
    <t>Božica Brkan</t>
  </si>
  <si>
    <t>Public Tenders d.o.o.</t>
  </si>
  <si>
    <t>FOTON d.o.o</t>
  </si>
  <si>
    <t>Termoplin d.d. Varaždin</t>
  </si>
  <si>
    <t>August Hrvoje</t>
  </si>
  <si>
    <t>MUZEJ RADBOA ZA MUZEJSKU DJELATNOST</t>
  </si>
  <si>
    <t>Prugovečki Marijan OPG</t>
  </si>
  <si>
    <t>Gregorić Katarina OPG</t>
  </si>
  <si>
    <t>Željko Galović OPG</t>
  </si>
  <si>
    <t>Filipović Marijo OPG</t>
  </si>
  <si>
    <t>Putanec Katica OPG</t>
  </si>
  <si>
    <t>Kesak Josip OPG</t>
  </si>
  <si>
    <t>Hršak Stjepan OPG</t>
  </si>
  <si>
    <t>Kosec Josip OPG</t>
  </si>
  <si>
    <t>Mikac Goran OPG</t>
  </si>
  <si>
    <t>Miković Valerija</t>
  </si>
  <si>
    <t>Škof Višnjica OPG</t>
  </si>
  <si>
    <t>Slivonja Dragutin OPG</t>
  </si>
  <si>
    <t>Smodila Darko OPG</t>
  </si>
  <si>
    <t>Ivić Branko OPG</t>
  </si>
  <si>
    <t>Kolar Bojan ivan OPG</t>
  </si>
  <si>
    <t>Podolšak Berislav OPG</t>
  </si>
  <si>
    <t>Burić Tomica OPG</t>
  </si>
  <si>
    <t>UDRUGA KRAPINJON</t>
  </si>
  <si>
    <t>KUBURAŠKO DRUŠTVO "SLOŽNA KUBURA" PREGRADA</t>
  </si>
  <si>
    <t>Jelena Brezak</t>
  </si>
  <si>
    <t>IVANGRADING d.o.o.</t>
  </si>
  <si>
    <t>ABN-S, elektro instalacije i usluge</t>
  </si>
  <si>
    <t>TIM-COLOR d.o.o.</t>
  </si>
  <si>
    <t>ELKON d.o.o.</t>
  </si>
  <si>
    <t>DRUŠTVO HRVATSKIH KNJIŽEVNIKA,PODRAVSKO-PRIGORSKI OGRANAK</t>
  </si>
  <si>
    <t>Petar Popijač</t>
  </si>
  <si>
    <t>LUKVEL doo</t>
  </si>
  <si>
    <t>TSE traffic planning d.o.o.</t>
  </si>
  <si>
    <t>Udruga umirovljenika Marija Bistrica</t>
  </si>
  <si>
    <t>Hršak&amp;Hršak d.o.o.</t>
  </si>
  <si>
    <t>Pišković Silvija OPG</t>
  </si>
  <si>
    <t>Leško Franjo OPG</t>
  </si>
  <si>
    <t>Trgovec Nedeljko OPG</t>
  </si>
  <si>
    <t>Bedeniković Zdravko OPG</t>
  </si>
  <si>
    <t>KULTURNO PROSVJETNO DRUŠTVO"ZLATARJEVE" ZLATAR</t>
  </si>
  <si>
    <t>Kranjec Mario OPG</t>
  </si>
  <si>
    <t>SB Stubičke Toplice</t>
  </si>
  <si>
    <t>Brumen Darko</t>
  </si>
  <si>
    <t>Harapin Marija OPG</t>
  </si>
  <si>
    <t>Mini mljekara Harapin d.o.o.</t>
  </si>
  <si>
    <t>Staroverški Josipa OPG</t>
  </si>
  <si>
    <t>Štritof Janko</t>
  </si>
  <si>
    <t>Turistička zajednica područja srce zagorja</t>
  </si>
  <si>
    <t>ŽUPA SV.DOMINIKA KONJŠČINA</t>
  </si>
  <si>
    <t>UMJETNIČKA ORGANIZACIJA "KEREKESH TEATAR"</t>
  </si>
  <si>
    <t>LJUBEK-SAN d.o.o.</t>
  </si>
  <si>
    <t>HIS d.o.o.</t>
  </si>
  <si>
    <t>MDK GRAĐEVINAR, trgovina, usluge i poljoprivreda</t>
  </si>
  <si>
    <t>JAKA PRODUKCIJA</t>
  </si>
  <si>
    <t>Dječji vrtić Škrinjica</t>
  </si>
  <si>
    <t>Tamburački sastav Črleni lajbeki</t>
  </si>
  <si>
    <t>Floorball klub Hidraulika Kurelja</t>
  </si>
  <si>
    <t>Streljačko društvo Veliko Trgovišće</t>
  </si>
  <si>
    <t>JURCON PROJEKT d.o.o</t>
  </si>
  <si>
    <t>F.I.L.D. Projekt d.o.o.</t>
  </si>
  <si>
    <t>DESIGN OFFICE d.o.o.</t>
  </si>
  <si>
    <t>Kršćanska udruga Kup-Karmel</t>
  </si>
  <si>
    <t>Auto klub Zagorje</t>
  </si>
  <si>
    <t>PR5 j.d.o.o.</t>
  </si>
  <si>
    <t xml:space="preserve">Taburaški sastav Simpatizeri </t>
  </si>
  <si>
    <t>Tomislav Puntarić</t>
  </si>
  <si>
    <t>Grupa Trnje</t>
  </si>
  <si>
    <t>Mirjana Andrašek</t>
  </si>
  <si>
    <t>Obrt za autoprijevoz vl. Željko Hanžek</t>
  </si>
  <si>
    <t>ŽUPA SV.JURJA MUČENIKA DESINIĆ</t>
  </si>
  <si>
    <t>Stolnoteniski klub Stubica</t>
  </si>
  <si>
    <t>MANDA SVIBEN</t>
  </si>
  <si>
    <t>INTEREXPORT d.o.o.</t>
  </si>
  <si>
    <t>Kreativni centar - City ArtStudio</t>
  </si>
  <si>
    <t>Limena glazba Prosenik - Zabok</t>
  </si>
  <si>
    <t>Kulturno umjetničko društvo Zlatko Baloković</t>
  </si>
  <si>
    <t>Balon klub Zagreb</t>
  </si>
  <si>
    <t>Sportsko društvo Kumrovec</t>
  </si>
  <si>
    <t>Miljenko Jurak</t>
  </si>
  <si>
    <t>Hamper studio d.o.o.</t>
  </si>
  <si>
    <t>ŽVA FIOLA</t>
  </si>
  <si>
    <t>DANICA PELKO</t>
  </si>
  <si>
    <t>Strahinjčica d.o.o. za trgovinu</t>
  </si>
  <si>
    <t>Savez za povratak izbjeglih i raseljenih Bosanske Posavine</t>
  </si>
  <si>
    <t>Filip Gorupec</t>
  </si>
  <si>
    <t>Medial d.o.o.</t>
  </si>
  <si>
    <t>H.K.O. d.o.o.</t>
  </si>
  <si>
    <t>Media d.o.o.</t>
  </si>
  <si>
    <t>Medicom d.o.o</t>
  </si>
  <si>
    <t>Agencija za mobilnost i programe EU</t>
  </si>
  <si>
    <t>JULIUS ROSE d.o.o.</t>
  </si>
  <si>
    <t>Ivana Škrnjug</t>
  </si>
  <si>
    <t>Hrvatsko nacionalno vijeće</t>
  </si>
  <si>
    <t>Iva Ranogajec Inkret</t>
  </si>
  <si>
    <t>Planinarsko društvo "Strahinjčica" Krapina</t>
  </si>
  <si>
    <t>Udruga umirovljenika općine Tuhelj</t>
  </si>
  <si>
    <t>Hrvatsko planinarsko društvo "Gradina" Konjščina</t>
  </si>
  <si>
    <t>Stolnoteniski klub Zabok</t>
  </si>
  <si>
    <t>Hrvatski Crveni križ, Gradsko društvo Crvenog križa Klanjec</t>
  </si>
  <si>
    <t>Matica umirovljenika Kraljevec na Sutli</t>
  </si>
  <si>
    <t>Malonogometni klub Jesenje</t>
  </si>
  <si>
    <t>Klub liječenih alkoholičara "Zviranjek" Mače</t>
  </si>
  <si>
    <t>Stanica planinarskih vodiča Zagorje</t>
  </si>
  <si>
    <t>Hrvatski Crveni križ, Gradsko društvo Crvenog križa Krapina</t>
  </si>
  <si>
    <t>MATHKAJ - Matematičko društvo Krapinsko-zagorske županije</t>
  </si>
  <si>
    <t>Djeca sunca svjetski centar za istraživanje i primjenu životne energije</t>
  </si>
  <si>
    <t>Županijska udruga Uzgajivača konja Krapina</t>
  </si>
  <si>
    <t>Šimić&amp;CO d.o.o.</t>
  </si>
  <si>
    <t>Put mogućnosti</t>
  </si>
  <si>
    <t>Udruga za autizam "Pogled"</t>
  </si>
  <si>
    <t>Klub alternativnoih sportova Krapina</t>
  </si>
  <si>
    <t>Gljivarsko društvo "Krasnica", Krapina</t>
  </si>
  <si>
    <t>Hrvatski Crveni križ, Gradsko društvo Crvenog križa Zlatar</t>
  </si>
  <si>
    <t>Udruga hrvatskih vojnih invalida Domovinskog rata</t>
  </si>
  <si>
    <t>Udruga Prvi hrvatski redarstvenik, Zagreb</t>
  </si>
  <si>
    <t>Udruga dragovoljaca i veterana Domovinskog rata Republike Hrvatske Podružnice Vukovarsko-srijemske županije</t>
  </si>
  <si>
    <t>Društvo hemofiličara Hrvatske, Zagreb</t>
  </si>
  <si>
    <t>Udruga branitelja i veterana Vojne policije iz Domovinskog rata, Podružnica Krapinsko-zagorske županije</t>
  </si>
  <si>
    <t>Udruga ratnih veterana 2. gardijske brigade "GROMOVI", Podružnica Krapinsko-zagorske županije</t>
  </si>
  <si>
    <t>Ustanova za zdravstvenu njegu u kući SESTRA MARIJA</t>
  </si>
  <si>
    <t>Jelena Tešija</t>
  </si>
  <si>
    <t>Ana Brakus</t>
  </si>
  <si>
    <t>Dario Čepo</t>
  </si>
  <si>
    <t>Hrvatski helsinški odbor za ljudska prava</t>
  </si>
  <si>
    <t>Dragnina Mandić - Jakšić</t>
  </si>
  <si>
    <t>Zorislav Antun Petrović</t>
  </si>
  <si>
    <t>Financijska agencija</t>
  </si>
  <si>
    <t xml:space="preserve">Uovor o autorskom djelu </t>
  </si>
  <si>
    <t>Ugovo o djelu</t>
  </si>
  <si>
    <t>Ugovor o korištenju potpore za uzgoj zagorskog purana na području KZŽ</t>
  </si>
  <si>
    <t>Ugovor o korištenju potpore za uzgoj zagorskog purana na području KZŽ -</t>
  </si>
  <si>
    <t xml:space="preserve">Ugovor o korištenju potpore z uzgoj zagorskog purana na području KZŽ </t>
  </si>
  <si>
    <t xml:space="preserve">Ugovor o korištenju potpore za uzgoj zagorskog purana </t>
  </si>
  <si>
    <t xml:space="preserve">Ugovor o korištenju potpore za uzgoj zagorskog purana na području KZŽ </t>
  </si>
  <si>
    <t xml:space="preserve">Ugovor o korištenju potore za uzgoj zagorskog purana na području KZŽ </t>
  </si>
  <si>
    <t xml:space="preserve">Ugovor o korištenju potpore za uzgoj purana na području KZŽ </t>
  </si>
  <si>
    <t xml:space="preserve">Ugovor o autorskom umjetničkom djelu </t>
  </si>
  <si>
    <t xml:space="preserve">Ugovor o sudjelovanju na 1.sajamskoj izložbi "100 % Zagorsko u Puli" </t>
  </si>
  <si>
    <t>Ugovor o sudjelovanju na 1.sajamskoj izložbi "100 % Zagorsko u Puli"</t>
  </si>
  <si>
    <t xml:space="preserve">Ugovor o sudjelovanju na 1. sajamskoj izložbi "100% Zagorsko u PUli" </t>
  </si>
  <si>
    <t>Ugovor o sudjelovanju na 1. sajamskoj izložbi "100% Zagorsko u PUli"</t>
  </si>
  <si>
    <t>Ugovor o sudjelovanju na 1. sajamskoj izložbi "100% Zagorsko u Puli"</t>
  </si>
  <si>
    <t xml:space="preserve">Ugovor o korištenju potpore za povećanje stočarske proizvodnje na području KZŽ u 2018. godini </t>
  </si>
  <si>
    <t>Ugovor o korištenju potpore za povećanje stočarske proizvodnje na području KZŽ u 2018. godini</t>
  </si>
  <si>
    <t>Ugovor o korištenju sredstava županije za projekt"KRAPINA-LISABON"</t>
  </si>
  <si>
    <t xml:space="preserve">Ugovor o sufinanciranju prijevoza učenika srednje škole koji se prevozi osobnim automobilom </t>
  </si>
  <si>
    <t xml:space="preserve">Ugovor o sufinanciranju prijevoza učenika osnovne škole koji se prevozi osobnim automobilom </t>
  </si>
  <si>
    <t>Ugovor o sufinanciranju troškova prijevoza redovitih učenika srednjih škola s područja KZŽ za školsku godinu 2018/2019.</t>
  </si>
  <si>
    <t xml:space="preserve">Ugovor o sufinanciranju troškova prijevoza redovitih učenika srednjih škola s područja KZŽ za školsku godinu 2018/2019. (subvencija KZŽ) </t>
  </si>
  <si>
    <t xml:space="preserve">Ugovor o djelu - Zagorski chef </t>
  </si>
  <si>
    <t xml:space="preserve">Ugovor o sufinanciranju prijevoza učenika srednjih škola koji se prevoze osobnim automobilom </t>
  </si>
  <si>
    <t>Ugovor o sufinanciranju prijevoza učenika srednjih škola koji se prevoze osobnim automobilom</t>
  </si>
  <si>
    <t xml:space="preserve">Ugovor o umjetničkom djelu </t>
  </si>
  <si>
    <t xml:space="preserve">Ugovor o nabavi usluge oblikovanja i tiska plakata u okviru projekta Zalogajček </t>
  </si>
  <si>
    <t xml:space="preserve"> Ugovor o djelu -Lidrano   </t>
  </si>
  <si>
    <t xml:space="preserve">Ugovor o korištenju potpore za povećanje uzgoja zagorskog purana na području KZŽ </t>
  </si>
  <si>
    <t xml:space="preserve">Ugovor o korištenju potpore za povećanje uzgoja zagorskog purana na području Krapinsko-zagorske županije </t>
  </si>
  <si>
    <t>Ugovor o korištenju potpore za povećanje uzgoja zagorskog purana na području Krapinsko-zagorske županije</t>
  </si>
  <si>
    <t xml:space="preserve">ugovor o djelu </t>
  </si>
  <si>
    <t xml:space="preserve">Ugovor o korištenju potpore za ulaganje u modernizaciju i povećanje konkurentnosti poljoprivrednika u preradi i stavljanje na tržište poljoprivrednih prehrambenih proizvoda </t>
  </si>
  <si>
    <t xml:space="preserve">Ugovor o korištenju potpore za ulaganje u modernizaciju i povećanje konkurentnosti poljoprivrednika u preradi i stavljanje na tržište poljoprivrednih prehrambenih peoizvoda </t>
  </si>
  <si>
    <t>Ugovor o korištenju potpore za ulaganje u modernizaciju i povećanje konkurentnosti poljoprivrednika u preradi i stavljanje na tržište poljoprivrenih prehrambenih proizvoda</t>
  </si>
  <si>
    <t xml:space="preserve">Ugovor o korištenju potpore za ulaganje u modeernizaciju i povećanje konkurentnosti poljoprivrednika u preradi i stavljanje na tržište poljoprivrednih prehrambenih proizvoda  </t>
  </si>
  <si>
    <t xml:space="preserve">Ugovor o korištenju potpore za ulaganje u modernizaciju i povećanje konkurentnosti poljoprivrednika u preradi i stavljanje na tržište poljoprivrednih proizvoda </t>
  </si>
  <si>
    <t xml:space="preserve">Ugovor o korištenju potpore za ulaganje u modernizaciju i povećanje konkuentnosti poljoprivrednika u preradi i stavljanje na tržište poljoprivrednih prehrambenih proizvoda </t>
  </si>
  <si>
    <t>Ugovor o korištenju potpore za ulaganje u modernizaciju i povećanje konkurentnosti poljoprivrednika u preradi i stavljanje na tržište poljoprivrednih prehrambenih proizvoda</t>
  </si>
  <si>
    <t xml:space="preserve">Ugovor o korištenju potpore za ulaganje u modernizaciju i povećanje konkurentnosti poljoprivrednika u preradi i stavljanje na tržište poljoprivrednih prehrambenih prozvoda </t>
  </si>
  <si>
    <t xml:space="preserve">Ugovor o korištenju potpore za ulaganje u modernizaciju i povećanje konkuretnosti poljoprivrednika u preradi i stavljanje na tržište poljoprivrednih prehrambenih proizvoda </t>
  </si>
  <si>
    <t xml:space="preserve">Ugovor o korištenju potpore za povećanje stočarske proizvodnje na području KZŽ u 2017 godini </t>
  </si>
  <si>
    <t xml:space="preserve">Uggovor o sudjelovanju na 7. sajamsko0j izložbi "100% ZAGORSKO"u Zagrebu </t>
  </si>
  <si>
    <t xml:space="preserve">Ugovor o sudjelovanju na 7. sajamskoj izložbi "10% ZAGORSKO" u Zagrebu - </t>
  </si>
  <si>
    <t>Ugovor o sudjelovanju na 7. sajamskoj izložbi "100% Zagorsko" u Zagrebu -</t>
  </si>
  <si>
    <t xml:space="preserve">Ugovor o sudjelovanju na 7. sajamskoj izložbi "100% Zagorsko" u Zagrebu </t>
  </si>
  <si>
    <t>Ugovor o sudjelovanju na 7. sajamskoj izložbi "100% Zagorsko" u Zagrebu</t>
  </si>
  <si>
    <t xml:space="preserve">Ugovor o sudjelovanju na 7. sajamskoj izložbi "100% Zagorsko" z Zagrebu </t>
  </si>
  <si>
    <t xml:space="preserve">Ugovor  o sudjelovanju na 7. sajamskoj izložbi 10% Zagorsko" u Zagrebu </t>
  </si>
  <si>
    <t xml:space="preserve">Ugovor o sudjelovanju na 7. sajamskoj izložbi "100 Zagorsko" u Zagrebu </t>
  </si>
  <si>
    <t xml:space="preserve">Ugovr o sudjelovanju na 7. sajamskoj izložbi "100% Zagorsko" u Zagrebu </t>
  </si>
  <si>
    <t>Ugovor o sudjelovanju na 7.sajamskoj izložbi "100% Zagorsko" u Zagrebu</t>
  </si>
  <si>
    <t xml:space="preserve">Ugovor o sudjelovanju na 7. sajamskoj izložbi "100% Zagorsko" u Zagrebu - </t>
  </si>
  <si>
    <t xml:space="preserve">Ugovoru na 7. sajamskoj izložbi "100 Zagorsko" u Zagrebu </t>
  </si>
  <si>
    <t>Ugovor o sudjelovanju na 7. sajamskoj izložbi "100 Zagorsko u Zagrebu</t>
  </si>
  <si>
    <t xml:space="preserve">Ugovor o sudjelovanju na 7.sajamskoj izložbi "100% Zagorsko u Zgrebu </t>
  </si>
  <si>
    <t xml:space="preserve">Ugovor o sudjelovanju na 7. sajamskoj izložbi "100% Zagorsko u Zagrebu </t>
  </si>
  <si>
    <t>Ugovor o sudjelovanju na 7. sajamskoj izložbi 100% Zagorsko" u Zagrebu</t>
  </si>
  <si>
    <t>Ugovor o sudjelovanju na 7 sajmaskoj izložbi "100% Zagorsko" u Zagrebu</t>
  </si>
  <si>
    <t xml:space="preserve">Ugovor o sujelovanju na 7. sajamskoj izložbi "100% Zagorsko" u Zagrebu </t>
  </si>
  <si>
    <t xml:space="preserve">Ugovor o sudjelovanju na 7.sajamskoj izložbi "100 Zagorsko" u Zagrebu </t>
  </si>
  <si>
    <t>Ugovor o sudjelovanju na 7. sajamskoj izložbi "100 Zagorsko" u Zagrebu</t>
  </si>
  <si>
    <t xml:space="preserve">Ugovor o sudjelovanju ma 7. sajamskoj izložbi "100 Zagorsko" u Zagrebu </t>
  </si>
  <si>
    <t xml:space="preserve">Ugovor o sudjelovanju na 7. sajamskoj izložbi "100 zagorsko" u Zagrebu </t>
  </si>
  <si>
    <t xml:space="preserve">Ugovor o sudjelovanju na 7. sajmaskoj izložbi "100% Zagorsko" u Zagrebu </t>
  </si>
  <si>
    <t>Ugovor o korištenju sredstava županije</t>
  </si>
  <si>
    <t>Ugovor o sudjelovanju na 7. sajamskoj izložbi "100% ZAGORSKO" u Zagrebu</t>
  </si>
  <si>
    <t xml:space="preserve">Ugovor o sudjelovanju na 7.sajamskoj izložbi "100% Zagorsko" u Zagrebu </t>
  </si>
  <si>
    <t>Ugvor o djelu</t>
  </si>
  <si>
    <t xml:space="preserve">Ugovor o usluzi izrade promotivnih materijala za Projekt "LUMEN" </t>
  </si>
  <si>
    <t xml:space="preserve">Ugovor o korištenju potpore za ulaganje za razvoj poljoprivredne proizvodnje i promociju poljoprivrednih proizvoda na području KZŽ u 2017. godini </t>
  </si>
  <si>
    <t xml:space="preserve">Ugovor o korištenju potpore za ulaganje za razvoj poljoprivredne proizvodnje i promociju poljoprivrednih proizvoda na području KZŽ u 2017 godini </t>
  </si>
  <si>
    <t>Sufinanciranje prijevoza učenika SŠ koji se prevozi osobnim automobilom</t>
  </si>
  <si>
    <t xml:space="preserve"> Sufinanciranje prijevoza učenika SŠ koji se prevozi osobnim automobilom</t>
  </si>
  <si>
    <t>Ugovor o korištenju potpore za ulaganje za razvoj poljoprivredne proizvodnje i promociju poljoprivrednih proizvoda na području KZŽ u 2017 godini -</t>
  </si>
  <si>
    <t xml:space="preserve">Ugovor o korištenju potpore za ulaganje za razvoj poljoprivredne proizvodnje i promociju poljoprivrednih proizvoda na području Krapinsko-zagorske županije u 2017 godini </t>
  </si>
  <si>
    <t xml:space="preserve">Ugvor o korištenju potpore za ulaganje za razvoj poljoprivredne proizvodnje i promociju poljoprivrednih proizvoda na području KZŽ u 2017 godini </t>
  </si>
  <si>
    <t>" Plesovi Hrvatskog zagorja"</t>
  </si>
  <si>
    <t xml:space="preserve">Ugovor o korištenju sredstava županije </t>
  </si>
  <si>
    <t xml:space="preserve">Ugovor o dodjeli potpore za tradicionalne i umjetničke obrte </t>
  </si>
  <si>
    <t>Ugovor o dodjeli potpore za tradicionalne i umjetničke obrte</t>
  </si>
  <si>
    <t>Ugovor o dodjeli potpore za tradicionalne i umjetničke obrte -</t>
  </si>
  <si>
    <t>Ugovor o dodjeli potpore za tradicionalne i umjetničke obrt</t>
  </si>
  <si>
    <t xml:space="preserve">Ugovor o stvaranju autorskog djela po narudžbi </t>
  </si>
  <si>
    <t xml:space="preserve">Ugovor o korištenju potpore poljoprivrednicima za poboljšanje održivosti proljoprivredne proizvodnje </t>
  </si>
  <si>
    <t>Ugovor o korištenju potpore poljoprivrednicima za poboljšanje održivosti proljoprivredne proizvodnje</t>
  </si>
  <si>
    <t xml:space="preserve">Ugovor o korištenju potpore za pokretanje poljoprivredne proizvodnje za mlade poljoprivrednike </t>
  </si>
  <si>
    <t xml:space="preserve">Ugovor o korištenju potpore  za pokretanje poljoprivredne proizvodnje za mlade poljoprivrednike </t>
  </si>
  <si>
    <t xml:space="preserve">Ugovor o korištenju potpore za pokretanje poljoprivredne proizvodnje za male poljoprivrednike-početnike </t>
  </si>
  <si>
    <t xml:space="preserve">Ugovor o korištenju potpore za pokretanje poljoprivredne proizvodnje za male poljoprivrdnike-početnike </t>
  </si>
  <si>
    <t xml:space="preserve">Ugovor o korištenju potpore za pokretanje poljoprivredne prozvodnje za male poljoprivrednike-početnike </t>
  </si>
  <si>
    <t xml:space="preserve">Ugovor o sudjelovanju na sajamskoj izložbi "100% Zagorsko" u Rijeci </t>
  </si>
  <si>
    <t>govor o sudjelovanju na sajamskoj izložbi "100% Zagorsko" u Rijeci</t>
  </si>
  <si>
    <t>Ugovor o sudjelovanju na sajamskoj izložbi "100% Zagorsko" u Rijeci</t>
  </si>
  <si>
    <t xml:space="preserve">ovor o sudjelovanju na sajamskoj izložbi "100% Zagorsko" u Rijeci </t>
  </si>
  <si>
    <t>ovor o sudjelovanju na sajamskoj izložbi "100% Zagorsko" u Rijeci</t>
  </si>
  <si>
    <t>Stipendiranje nadarene učenice-sportašice</t>
  </si>
  <si>
    <t>Ugovor o autorskom dijelu</t>
  </si>
  <si>
    <t xml:space="preserve"> Ugovor o autorskom djelu</t>
  </si>
  <si>
    <t xml:space="preserve">Ugovor o autorskom djelu  </t>
  </si>
  <si>
    <t>Učenička stipendija iz donacija PBZ-a</t>
  </si>
  <si>
    <t>Učeničke stipendije iz donacije PBZ-a</t>
  </si>
  <si>
    <t>Učeničke stipendije iz donacija PBZ-a</t>
  </si>
  <si>
    <t>Studentske stipendije iz donacije PBZ-a</t>
  </si>
  <si>
    <t>Ugovor o stipendiranju</t>
  </si>
  <si>
    <t>Ugovor o stvaranju autorskog djela po narudžbi</t>
  </si>
  <si>
    <t>Ugovor o stipendiranju nadarenog studenta</t>
  </si>
  <si>
    <t>SPORAZUMNI RASKID UGOVORA O DODJELI STUDENTSKE STIPENDIJE</t>
  </si>
  <si>
    <t xml:space="preserve">Ugovor o stipendiranju nadarenog studenta - sportaša Hrvatske II. kategorije </t>
  </si>
  <si>
    <t>Ugovor o sufinanciranju prijevoza učenika srednje škole</t>
  </si>
  <si>
    <t>Ugovor o nabavi promotivnih materijala u okviru projekta baltazar 3</t>
  </si>
  <si>
    <t>Ugovor o sufinanciranju prijevoza</t>
  </si>
  <si>
    <t>Ugovor o korištenju sredstava županije -</t>
  </si>
  <si>
    <t>Suf.prijevoza uč SŠ koji se prevozi osobnim autom</t>
  </si>
  <si>
    <t>Ugovor o korištenju sredstva županije  -"Izložba grafičko-pjesničke mape"</t>
  </si>
  <si>
    <t xml:space="preserve"> Ugovor o autorskom djelu  -dizajn i grafička priprema kataloga, plakata i pozivnica za samostalnu izložbu </t>
  </si>
  <si>
    <t xml:space="preserve">Ugovor o korištenju potpore za tradicionalne obrte </t>
  </si>
  <si>
    <t>Ugovor o korištenju potpore za tradicionalne obrte</t>
  </si>
  <si>
    <t xml:space="preserve">Ugovor o međusobnim pravima i obvezama u svezi subvencioniranja troškova provedbje mjere povećanja energetske učinkovitosti </t>
  </si>
  <si>
    <t>Ugovor o međusobnim pravima i obvezama u svezi subvencioniranja troškova provedbe mjera povećanja energetske učinkovitosti -</t>
  </si>
  <si>
    <t xml:space="preserve">Ugovor o međusobnim pravima i obvezama u svezi subvencioniranja troškoa provedbe mjere povećanja energetske učinkovitosti </t>
  </si>
  <si>
    <t xml:space="preserve">Ugovor o međusobnim pravima i obvezama u svezi subvencioniranja troškova provedbe mjera povećanja energetske učinkovitosti </t>
  </si>
  <si>
    <t xml:space="preserve">Ugovor o međusobmnim pravima i obvezama u svezi subvencionranja troškova provjedbe mjera povećanja energetske učinkovitoosti </t>
  </si>
  <si>
    <t xml:space="preserve">Ugovor o međusobni, pravima i obvezama u svezi subvencioniranja troškova provedbe mjera povećanja energetske učinkovitosti </t>
  </si>
  <si>
    <t>Ugovor o međusobnim pravima i obvezama u svezi subvencioniranja troškova provedbe mjera povećanja energetske učinkovitosti</t>
  </si>
  <si>
    <t>Ugovoro međusobnim pravima i obvezana u svezi subvencioniranja troškova provedbe mjera povećanja energetske učinkovitosti</t>
  </si>
  <si>
    <t xml:space="preserve">UGovor o međusobnim pravima i obvezama u svezi subvencioniranja troškova provedbe mjera povećanja energetske učinkovitosti </t>
  </si>
  <si>
    <t>Ugovor o međusobnim pravima i obvezama u svezi subvencioniranja troškova provedbe mjera povećanja energetske učinkovitosi</t>
  </si>
  <si>
    <t xml:space="preserve">Ugovor o međusobnim pravima i obvezama u svezi subvencionirnja troškova provedbe mjera povećanja energetske učinkovitosti </t>
  </si>
  <si>
    <t xml:space="preserve">Ugovor o međusobnim pravima i obvezama u svezi subvencioniranja troškova provedbe mjea povećanja energetske učinkovitosti </t>
  </si>
  <si>
    <t xml:space="preserve">Ugovor o međusobnim pravima obvezama u svezi subvencioniranja troškova provedbe mjera povećanja energetske učinkovitosti </t>
  </si>
  <si>
    <t>Ugovor o međusovnim pravima i obvezama u svezi subvencioniranja troškova provedbe mjera povećanja energetske učinkovitosti</t>
  </si>
  <si>
    <t xml:space="preserve">Ugvoro o međusobnim pravima i obvezama u svezi subvebcioniranja troškova provedbe mjera povećanja energetske učinkovitosti </t>
  </si>
  <si>
    <t>Ugovor i međusobnim pravima i obvezama u svezi subvencioniranja troškova provedbe mjera povećanja energetske učinkovitosti</t>
  </si>
  <si>
    <t>Ugovor o međusobnim pravima i obvezama u svezi subvencioniranja troškova preovedbe mjera povećanja energetske učinkovitosti</t>
  </si>
  <si>
    <t>Ugovor o autorskom umjetničkom djelu</t>
  </si>
  <si>
    <t xml:space="preserve">Ugovor o korištenju potpore za pripremu projektata </t>
  </si>
  <si>
    <t xml:space="preserve">Ugovor o korištenju za pripremu projekata </t>
  </si>
  <si>
    <t xml:space="preserve">Ugovor o autorskom djecu </t>
  </si>
  <si>
    <t>Nadarena sportašica</t>
  </si>
  <si>
    <t>Ugovor o autoeskom djelu</t>
  </si>
  <si>
    <t>Nadaren sportaš VI kategorije</t>
  </si>
  <si>
    <t>Stipendija iz donacije PBZ</t>
  </si>
  <si>
    <t>Stipendije iz donacije PBZ</t>
  </si>
  <si>
    <t>Stipendije iz donacija PBZ</t>
  </si>
  <si>
    <t>Stipendija iz donacija PBZ</t>
  </si>
  <si>
    <t>Nadarena studentica sportašica IV kategorije</t>
  </si>
  <si>
    <t>Nadaren učenik</t>
  </si>
  <si>
    <t>Ugovor o umjetničkom djelu</t>
  </si>
  <si>
    <t>Nadarena učenica</t>
  </si>
  <si>
    <t>NADARENA UČENICA</t>
  </si>
  <si>
    <t>Nadareni učenik</t>
  </si>
  <si>
    <t>Stipendiranje nadarenog učenika</t>
  </si>
  <si>
    <t>Stipendiranje nadarenog sportaša V kategorije</t>
  </si>
  <si>
    <t>Sufinanciranje prijevoza učenika SŠ vlastitim autom</t>
  </si>
  <si>
    <t>Stipendiranje nadarene sportašice III kategroije</t>
  </si>
  <si>
    <t>Suf.troškova javnog prijevoza za učenike SŠ rujan-prosinac 2015</t>
  </si>
  <si>
    <t>Ugovor o kupoprodaji</t>
  </si>
  <si>
    <t>Ugovor o djelu -</t>
  </si>
  <si>
    <t xml:space="preserve">  Ugovor o stručnom osposobljavanju bez zasnivanja radnog odnosa</t>
  </si>
  <si>
    <t>Ugovor o autorskom djelu za glazbeni nastup</t>
  </si>
  <si>
    <t>Prijevoz učenika SŠ osobnim automobilom</t>
  </si>
  <si>
    <t xml:space="preserve"> - Ugovor o djelu</t>
  </si>
  <si>
    <t xml:space="preserve">Ugovor o korištenju potpore za pripremu projektne dokumentacije za legalizaciju objekata u svrhu primarne proizvodnje poljoprivrednih proizvoda u 2014 godini </t>
  </si>
  <si>
    <t>Ugovor o korištenju potpore za pripremu projektne dokumentacije za legalizaciju objekata u svrhu primarne proizvodnje poljoprivrednih proizvoda u 2014 godini</t>
  </si>
  <si>
    <t xml:space="preserve">Ugovor o izradi vizualnog identiteta projekta Baltazar - </t>
  </si>
  <si>
    <t>Stipendiranje nadarenog učenika -sportaša Hrvatke VI kategorije</t>
  </si>
  <si>
    <t xml:space="preserve">Nastavak međusobnih prava i obveza glede studentskih stipendija iz donacija PBZ </t>
  </si>
  <si>
    <t>Nastavak međusobnih prava i obveza glede studentskih stipendija iz donaciaj PBZ</t>
  </si>
  <si>
    <t xml:space="preserve">Nastavak međusobnih prava i obveza glede učeničkih stipendija iz donacija PBZ </t>
  </si>
  <si>
    <t>Nastavak međusobnih prava i obveza glede učeničkih stipendija iz donacija PBZ</t>
  </si>
  <si>
    <t xml:space="preserve">Ugovor o stručnom osposobljavanju bez zasnivanja radnog odnosa </t>
  </si>
  <si>
    <t>Ugovor o stipendiranju nadarenog sportaša III kategorije</t>
  </si>
  <si>
    <t xml:space="preserve">Stipendiranje nadarenog sportaša - sportaš Hrvatske III kategorije </t>
  </si>
  <si>
    <t xml:space="preserve">Ugovora o preuzimanju ispunjenja </t>
  </si>
  <si>
    <t xml:space="preserve">Dodatak I Ugovora o koncesiji </t>
  </si>
  <si>
    <t xml:space="preserve">Sufinanciranje prijevoza osobnim automobilom na zdrastvenu skrb u  Centar za rehabilitaciju Zagreb </t>
  </si>
  <si>
    <t xml:space="preserve">Sufinanciranje prijevoza učenika osnovne škole koji se prevozi osobnim automobilom </t>
  </si>
  <si>
    <t xml:space="preserve">Ugovor o autorskom djelu - procjena dramsko scenskih nastupa - Lidrano </t>
  </si>
  <si>
    <t xml:space="preserve">Ugovor o autorskom djelu  - procjena literarnih radova - Lidrano </t>
  </si>
  <si>
    <t xml:space="preserve">Ugovor o autorskom djelu - izvođenje umjetničko-glazbenog programa - prijem za voditelje župa </t>
  </si>
  <si>
    <t xml:space="preserve">Ugovor o autorskom djelu - procjena novinarskih i literarnih radova - Lidrano </t>
  </si>
  <si>
    <t>Ugovor o međusobnim pravima i obvezama -</t>
  </si>
  <si>
    <t xml:space="preserve">Ugovor o međusobnim pravima i obvezama </t>
  </si>
  <si>
    <t xml:space="preserve">Uugovor o međusobnim pravima i obvezama </t>
  </si>
  <si>
    <t>Ugovor o međusobnim pravima i obvezama</t>
  </si>
  <si>
    <t xml:space="preserve">Patricija Slukan - ugovor o međusobnim pravima i obvezama </t>
  </si>
  <si>
    <t xml:space="preserve">Sufinanciranje prijevoza učenika SŠ vl. autom </t>
  </si>
  <si>
    <t xml:space="preserve">Sufinanciranje prijevoza učenika SŠ vl. autom  </t>
  </si>
  <si>
    <t xml:space="preserve">Sufinanciranje prijevoza učenika OŠ vl. autom </t>
  </si>
  <si>
    <t>Sufinanciranje prijevoza učenika OŠ vl. automobilom</t>
  </si>
  <si>
    <t xml:space="preserve">Stipendiranje nadarenog učenika-vrhunskog sportaša Hrvatske II. kategorije </t>
  </si>
  <si>
    <t>Sufinanciranje prijevoza učenika OŠ vl. autom</t>
  </si>
  <si>
    <t>Sufinanciranje prijevoza učenika OŠ vl. Autom</t>
  </si>
  <si>
    <t>Ljiljana Cvrtila - sufinanciranje prijevoza učenika SŠ vl. Autom</t>
  </si>
  <si>
    <t xml:space="preserve">Dodatak I Ugovoru o koncesiji </t>
  </si>
  <si>
    <t xml:space="preserve">Ugovor o stipendiranju nadarenog studenta - sportaša III kategorije </t>
  </si>
  <si>
    <t xml:space="preserve">Ugovor o međusobnim pravima i obvezama  </t>
  </si>
  <si>
    <t xml:space="preserve">Ugovor o međusobnim pravima i obvezama glede učeničkih stipendija iz donacija PBZ </t>
  </si>
  <si>
    <t xml:space="preserve">Ugovor o preuzimanju ispunjenja (studentski kredit kod VABA banke) </t>
  </si>
  <si>
    <t>Ugovor o stipendiranju nadarene učenice</t>
  </si>
  <si>
    <t xml:space="preserve">Ugovor o stipendiranju nadarene učenice </t>
  </si>
  <si>
    <t xml:space="preserve">Ugovor o stipendiranju nadarenog učenika </t>
  </si>
  <si>
    <t xml:space="preserve">Radovan Vidoša-sufinanciranje prijevoza učenika SŠ vl. autom </t>
  </si>
  <si>
    <t xml:space="preserve">Ugovor o povremenom korištenju prostora </t>
  </si>
  <si>
    <t>Ugovor o nabavi uredskog materijala za 2018 godinu</t>
  </si>
  <si>
    <t xml:space="preserve">Ugovor o jednokratnoj financijskoj potpori </t>
  </si>
  <si>
    <t>Ugovor br.6-ZZ-4/18</t>
  </si>
  <si>
    <t xml:space="preserve">Ugovor o stručnom nadzoru pri izvođenju radova </t>
  </si>
  <si>
    <t xml:space="preserve">Ugovor o nabavi usluge izrade tehničke dokumentacije </t>
  </si>
  <si>
    <t>Ugovor o korištenju Sportske dvorane u Zaboku I dodatak</t>
  </si>
  <si>
    <t>Ugovor o organizaciji i promociji projekta "Kajkavci u Lisinskom"</t>
  </si>
  <si>
    <t>Vatrogasna zajednica Krapinsko-zagorske županije</t>
  </si>
  <si>
    <t>Ugovor o izrvanoj dodjeli financijskih sredstava za financiranje djelatnosti Hrvatske gorske službe spašavanja Stanica Krapina u 2018. godini</t>
  </si>
  <si>
    <t>Ugovor o izravnoj dodjeli financijskih sredstava za financiranje djelatnosti vatrogasne zajednice Krapinsko-zagorske županije u 2018. godini</t>
  </si>
  <si>
    <t xml:space="preserve">Ugovor o suradnji u realizaciji TV emisija i termina televizijskog emitiranja tijekom 2018. godine </t>
  </si>
  <si>
    <t>Ugovor o poslovnoj suradnji</t>
  </si>
  <si>
    <t>Županijski školski športski savez Krapinsko-zagorske županije</t>
  </si>
  <si>
    <t xml:space="preserve"> Ugovor o djelu</t>
  </si>
  <si>
    <t>Poliklinika za rehabilitaciju  slušanja i govora "Suvag"</t>
  </si>
  <si>
    <t>Ugovor o izravnoj dodjeli financijskih sredstava za financiranje djelatnosti programa javnih potreba u sportu KZŽ u 2018.godini</t>
  </si>
  <si>
    <t>Ugovor o izravnoj dodjeli financijskih sredstava za financiranje djelatnosti programa javnih potreba u kulturi KZŽ u 2018. godini - Zajednica amaterskih kulturno umjetničkih udruga KZŽ</t>
  </si>
  <si>
    <t xml:space="preserve">Ugovor o poslovnoj suradnji u 2018. godini </t>
  </si>
  <si>
    <t xml:space="preserve">Ugovor o provedbi promocijskog paketa usluga za manifestaciju "51. Sajam i izložba zagorskih vina, Bedekovčina 2018. godine" </t>
  </si>
  <si>
    <t xml:space="preserve">Ugovor o izravnoj dodjeli financijskih sredstava za podmirenje djela troškova zapošljavanja jednog djelatanika u udruzi slijepih KZŽ za 2018. godinu </t>
  </si>
  <si>
    <t>Ugovor o izravnoj dodjeli financijskih sredstava za financiranje djelatnosti Hrvatskog Crvenog križa, Društva Crvenog križa KZŽ u 2018. godini</t>
  </si>
  <si>
    <t>?</t>
  </si>
  <si>
    <t xml:space="preserve">Ugovor o dodjeli bespovratnih sredstava za projekte koji se financiraju iz Fonda europske pomoći za najpotrebitije 2014. - 2020. </t>
  </si>
  <si>
    <t xml:space="preserve">Sporazum o zajedničkom korištenju prava prvokupa dvorca Stubički Golubovec </t>
  </si>
  <si>
    <t xml:space="preserve">Sporazum </t>
  </si>
  <si>
    <t>Josipa Lončar</t>
  </si>
  <si>
    <t xml:space="preserve">Dražen Đurišević </t>
  </si>
  <si>
    <t xml:space="preserve">Ugovor o nabavi usluge izrade projektne dokumentacije </t>
  </si>
  <si>
    <t>Zadruga ZEZ</t>
  </si>
  <si>
    <t>Ugovor o jednostavnoj nabavi savjetodavnih usluga za pripremu i provedbu postupaka javne nabave</t>
  </si>
  <si>
    <t>Turistička zajednica Grada Oroslavja</t>
  </si>
  <si>
    <t>457.614,60</t>
  </si>
  <si>
    <t xml:space="preserve">Ugovor o visokom pokroviteljstvu i suradnji na "Interslastu", Internacionalnom kongresu slastičarstva, sladoledarstva i konditorstva Tuhelj 2018 </t>
  </si>
  <si>
    <t xml:space="preserve">Ugovor o izravnoj dodjeli financijskih sredstava za financiranje programa javnih potreba u tehničkoj kulturi KZŽ u 2018. godini </t>
  </si>
  <si>
    <t>Zajednica tehničke kulture Krapinsko-zagorske županije</t>
  </si>
  <si>
    <t xml:space="preserve">Ugovor o pružanju poštanskih usluga </t>
  </si>
  <si>
    <t xml:space="preserve">Ugovor o korištenju sredstva županije </t>
  </si>
  <si>
    <t>Antonija Tomić</t>
  </si>
  <si>
    <t>Okvirni Sporazum za opskrbu prirodnim plinom za Krapinsko-zagorsku županiju i ustanove kojima je Krapinsko-zagorska županija  osnivač</t>
  </si>
  <si>
    <t>Marijan Čižmešija</t>
  </si>
  <si>
    <t>Dunja Mežnarić</t>
  </si>
  <si>
    <t>Mirela Osrečak</t>
  </si>
  <si>
    <t>Brankica Franjević</t>
  </si>
  <si>
    <t>Ana -Marija Jagatić</t>
  </si>
  <si>
    <t xml:space="preserve">Ivana Rendulić </t>
  </si>
  <si>
    <t>Ivana Puhelek</t>
  </si>
  <si>
    <t xml:space="preserve">Vlasta Rubeša Vili </t>
  </si>
  <si>
    <t>Marin Mihaljević</t>
  </si>
  <si>
    <t xml:space="preserve">Ugovor o korištenju potpore za povećanje poljoprivredne proizvodnje na području KZŽ u 2018. godini </t>
  </si>
  <si>
    <t>Ugovor o korištenju potpore za uzgoj purana na području KZŽ</t>
  </si>
  <si>
    <t>Ugovor o korištenju potore za uzgoj zagorskog purana na području KZŽ</t>
  </si>
  <si>
    <t>Copia Forum d.o.o.</t>
  </si>
  <si>
    <t xml:space="preserve">Ugovor o sufinancirnju </t>
  </si>
  <si>
    <t xml:space="preserve">Ugovor o sufinanciranju sukladno uvjetima i kriterijima Programa razvoja cikloturizma na kontinentu u 2018. godini </t>
  </si>
  <si>
    <t xml:space="preserve">Ugovor o sufinanciranju </t>
  </si>
  <si>
    <t>Ugovor o javnoj nabavi - Radovi na izgradnji školske sportske dvorane uz Područnu školu Hraščina</t>
  </si>
  <si>
    <t xml:space="preserve">Ugovor za pružanje usluge stručnog nadzora nada izvođenjem radova na izgradnji školske sportske dvorane uz Područnu školu Hraščina </t>
  </si>
  <si>
    <t xml:space="preserve">Ugovor o pružanju usluge koordinatora II (koordinator zaštite na radu) u fazi izvođenja radova na izgradnji školske sportske dvorane uz Područnu školu Hraščina </t>
  </si>
  <si>
    <t xml:space="preserve">Ugovor o javnoj nabavi radova na sanaciji i povećanju energetske učinkovitosti građevine OŠ Zabok </t>
  </si>
  <si>
    <t xml:space="preserve">Ugovor o usluzi izrade Izvedbenog projekta radova adaptacije ambulante Doma zdravlja KZŽ u Velikom Trgovišću u sklopu projekta "Poboljšanje uvjeta pružanja primerne zdravstvene zaštite u Domu zdravlja KZŽ </t>
  </si>
  <si>
    <t xml:space="preserve">Ugovor o usluzi izrade Izvedbenog projekta radova adaptacije ambulante Doma zdravlja KZŽ u Krapinskim Toplicama u sklopu projekta "Poboljšanje uvjeta pružanja primarne zdravstvene zaštite u Domu zdravlja KZŽ </t>
  </si>
  <si>
    <t xml:space="preserve">Ugovor o promociji manifestacije "100% Zagorsko u Puli" </t>
  </si>
  <si>
    <t>Ugovor o izradi prometnog elaborata za biciklističke rute u KZŽ</t>
  </si>
  <si>
    <t xml:space="preserve">Ugovor o nabavi kopirnih uređaja, pisača i tonera </t>
  </si>
  <si>
    <t xml:space="preserve">Ugovor o jednokratnoj financijskoj potpori udruzi </t>
  </si>
  <si>
    <t xml:space="preserve">Ugovor o nabavi usluga promidžbe i izrade PR strategije za projekt znanstveno-edukativni zabavni centar ZEZ </t>
  </si>
  <si>
    <t>Ugovor za pružanje usluge stručnog nadzora nad izvođenjem radova na dovršenju izgradnje dvodijelne školske sportske dvorane OŠ Đurmanec</t>
  </si>
  <si>
    <t>Ugovor o javnoj nabavi - Radovi na dovršenju izgradnje dvodijelne školske sportske dvorane OŠ Đurmanec</t>
  </si>
  <si>
    <t>Graditelj svratišta d.o.o.</t>
  </si>
  <si>
    <t xml:space="preserve">Ugovor o jednostavnoj nabavi i ugradnji informatičke opreme za područnu osnovnu školu Martinišće </t>
  </si>
  <si>
    <t xml:space="preserve">Ugovor o korištenu sredstava županije </t>
  </si>
  <si>
    <t>Ugovor o korištenju sredstava županije Marija Bistrica</t>
  </si>
  <si>
    <t>Ugovor o korištenju sredstava županije Kumrovec</t>
  </si>
  <si>
    <t xml:space="preserve">ugovor o korištenju sredstava županije </t>
  </si>
  <si>
    <t xml:space="preserve">Ugovor o korištenju potpore za zaštitu višegodišnjih nasada od padalina na području KZŽ u 2018. godini </t>
  </si>
  <si>
    <t>Ugovor o korištenju potpore za zaštitu višegodišnjih nasada od padalina na području KZŽ u 2018. godini</t>
  </si>
  <si>
    <t xml:space="preserve">Ugovor o korištenju potpore za poboljšanje uvjeta uzgoja zagorskog purana na području KZŽ 2018. godine </t>
  </si>
  <si>
    <t>Ugovor o korištenju potpore za poboljšanje uvjeta uzgoja zagorskog purana na području KZŽ 2018.godine</t>
  </si>
  <si>
    <t xml:space="preserve">Ugovor o izvođenju radova na rekonstrukciji ovojnice OŠ Mače </t>
  </si>
  <si>
    <t>Ugovor o pružanju usluge edukacije za pomoćnika u nastavi u okviru projekta Baltazar 4</t>
  </si>
  <si>
    <t>Ugovor o javnoj nabavi radova na sanaciji odlagališta otpada "Medvedov jarek"</t>
  </si>
  <si>
    <t>Ugovor o dodjeli sredstava fonda za sufinanciranje provedbe EU projekata na regionalnoj i lokalnoj razini</t>
  </si>
  <si>
    <t>Ugovor za pružanje usluge stručnog nadzora nad izvođenjem radova na energetskoj obnovi OŠ Pregrada</t>
  </si>
  <si>
    <t>Ugovor o javnoj nabavi radova na energetskoj obnovi zgrade OŠ Hum na Sutli</t>
  </si>
  <si>
    <t xml:space="preserve">Sporazum o poslovima obrade i ažuriranja podataka prostornih planova KZŽ u 2018 godini </t>
  </si>
  <si>
    <t xml:space="preserve">Ugovor o nabavi peleta </t>
  </si>
  <si>
    <t>Ugovor o održavanju interaktivnog multimedijskog sustava - Centar za posjetitelje Zagorje</t>
  </si>
  <si>
    <t xml:space="preserve">Ugovor o korištenju sredstav županije </t>
  </si>
  <si>
    <t xml:space="preserve">Spomenka Štimec </t>
  </si>
  <si>
    <t xml:space="preserve">Ugovor o javnoj nabavi- Izgradnja Poslovno-tehnološkog inkubatora KZŽ za projekt sufinanciran od EU Poslovno-tehnološki inkubator KZŽ </t>
  </si>
  <si>
    <t>Ugovor o priključenju</t>
  </si>
  <si>
    <t>Ugovor  o korištenju sredstava županije</t>
  </si>
  <si>
    <t>Ugovor o sponzorstvu</t>
  </si>
  <si>
    <t xml:space="preserve">E20-eventi d.o.o. Zagreb </t>
  </si>
  <si>
    <t xml:space="preserve">Ugovor o pružanju usluge sanitarnih pregleda pomoćnika u nastavi i angažiranih u okviru projekta Baltazar 4 u školskoj godini 2018/2019 </t>
  </si>
  <si>
    <t xml:space="preserve">Ugovor o korištenju potpore za ulaganje u modernizaciju i povećanje konkurentnosti poljoprivrednika u preradi i stavljanje na tržište poljoprivrednih i prehrambenih proizvoda na području KZŽ u 2018. godini  </t>
  </si>
  <si>
    <t xml:space="preserve">Ugovor o pružanju usluge osposobljavanja radnika iz područja zaštite na radu </t>
  </si>
  <si>
    <t xml:space="preserve">Ugovor o javnoj nabavi usluga stručnog nadzora te usluge koordinatora II zaštite na radu nad radovima izgradnje Poslovno-tehnološkog inkubatora KZŽ za projekt sufinanciran od EU poslovno-tehnološki inkubator KZŽ KK 03.1.2.01.0001 </t>
  </si>
  <si>
    <t>Ugovor o prijenosu ugovora</t>
  </si>
  <si>
    <t>Ugovor o korištenju potpore za ulaganje u modernizaciju i povećanje konkurentnosti poljoprivrednika u preradi i stavljanje na tržište poljoprivrednih proizvoda na području KZŽ u 2018. godini</t>
  </si>
  <si>
    <t xml:space="preserve">Ugovor o korištenju potpore za ulaganje u modernizaciju i povećanje konkurentnosti poljoprivrednik u preradi i stavljanje na tržište poljoprivrednih i prehrambenih proizvoda na području KZŽ u 2018. godini </t>
  </si>
  <si>
    <t xml:space="preserve">Andrija Roko Vušković </t>
  </si>
  <si>
    <t xml:space="preserve">Ugovor o korištenju festivalske i male dvorane POU Krapina </t>
  </si>
  <si>
    <t xml:space="preserve">Aleksandra Brežnjak </t>
  </si>
  <si>
    <t>SNJEŽANA ZAVRŠKI</t>
  </si>
  <si>
    <t xml:space="preserve">Ivan Keščec </t>
  </si>
  <si>
    <t xml:space="preserve">Franc Harapin </t>
  </si>
  <si>
    <t>Ugovor o sufinanciranju troškova prijevoza redovitih učenika srednjih škola s područja KZŽ za školsku godinu 2018/2019. (subvencija KZŽ)</t>
  </si>
  <si>
    <t xml:space="preserve">Ugovor o sufinanciranju troškova prijevoza redovitih učenika srednjih škola s područja KZŽ za školsku godinu 2018/2019. (subvencija Ministarstva) - </t>
  </si>
  <si>
    <t>Ugovor o sufinanciranju troškova prijevoza redovitih učenika srednjih škola s područja KZŽ za školsku godinu 2018/2019. (subvencija Ministarstva)</t>
  </si>
  <si>
    <t xml:space="preserve">Ugovor o sufinanciranju troškova prijevoza redovitih učenika srednjih škola s područja KZŽ za školsku godinu 2018/2019. (subvencija Ministarstva) </t>
  </si>
  <si>
    <t>II. dodatak Sporazumu o financiranju zajedničkih troškova i održavanju zgrade u Krapini, Magistratska 1</t>
  </si>
  <si>
    <t>Mirjana Petrinić</t>
  </si>
  <si>
    <t>Tomislav Špiček</t>
  </si>
  <si>
    <t xml:space="preserve">Ugovor o kratkoročnom revolving kreditu </t>
  </si>
  <si>
    <t xml:space="preserve">Ugovor o dugoročnom kreditu </t>
  </si>
  <si>
    <t xml:space="preserve">Ugovor o izdavanju kunske garancije za uredan povrat avansa </t>
  </si>
  <si>
    <t>Ugovor o javnoj nabavi manjih infrastrukturnih zahvata u sklopu Projekta poboljšanja pristupa primarnoj zdravstvenoj zaštiti u Domu zdravlja KZŽ za Grupu I. - Izvedba infrastrukturnih zahvata na uređenju ambulante u Velikom Trgovišču</t>
  </si>
  <si>
    <t>Ugovor o javnoj nabavi manjih infrastrukturnih zahvata u sklopu Projekta poboljšanja pristupa primarnoj zdravstvenoj zaštiti u Domu zdravlja KZŽ za Grupu III. - Izvedba infrastrukturnih zahvata na uređenju ambulante u Desiniću</t>
  </si>
  <si>
    <t xml:space="preserve">Ugovor o javnoj nabavi manjih infrastrukturnih zahvata u sklopu Projekta poboljšanje pristupa primarnoj zdravstvenoj zaštiti u Domu zdravlja KZŽ za Grupu IV. - Izvedba infrastrukturnih zahvata na uređenju ambulante u  Zlataru </t>
  </si>
  <si>
    <t xml:space="preserve">Ugovor o javnoj nabavi manjih infrastrukturnih zahvata u sklopu Projekta poboljšanje pristupa primarnoj zdravstvenoj zaštiti u Domu zdravlja KZŽ za Grupu V. - Izvedba infrastrukturnih zahvata na uređenju ambulante u  Mihovljanu </t>
  </si>
  <si>
    <t>Ugovor o javnoj nabavi manjih infrastrukturnih zahvata u sklopu Projekta poboljšanje pristupa primarnoj zdravstvenoj zaštiti u Domu zdravlja KZŽ za Grupu VI. - Izvedba infrastrukturnih zahvata na uređenju ambulante u Maču</t>
  </si>
  <si>
    <t xml:space="preserve">Ugovor o javnoj nabavi manjih infrastrukturnih zahvata u sklopu Projekta poboljšanje pristupa primarnoj zdravstvenoj zaštiti u Domu zdravlja KZŽ za Grupu VIII. - Izvedba infrastrukturnih zahvata na uređenju ambulante u Gornjoj Stubici </t>
  </si>
  <si>
    <t xml:space="preserve">Ugovor o javnoj nabavi manjih infrastrukturnih zahvata u sklopu Projekta poboljšanje pristupa primarnoj zdravstvenoj zaštiti u Domu zdravlja KZŽ za Grupu IX. - Izvedba infrastrukturnih zahvata na uređenju ambulante u Mariji Bistrici </t>
  </si>
  <si>
    <t xml:space="preserve">Dario Šeremet </t>
  </si>
  <si>
    <t xml:space="preserve">Marko Bobičanec </t>
  </si>
  <si>
    <t xml:space="preserve">Dalibor Bedeković </t>
  </si>
  <si>
    <t xml:space="preserve">Zlatko Janječić </t>
  </si>
  <si>
    <t>Ugovor o nabavi i isporuci pluga premetnjaka</t>
  </si>
  <si>
    <t xml:space="preserve">Ugovor o korištenju sredstava iz proračuna KZŽ za realizaciju programa izgradnje "Hiže zagorski štruklji" u Radoboju </t>
  </si>
  <si>
    <t>Ugovor o zasnivanju pretplatničkog odnosa s pravni informacijski sustav IUS-INFO - Lexpera d.o.o</t>
  </si>
  <si>
    <t>Dodatak III. Ugovoru o kupoprodaji nekretnine</t>
  </si>
  <si>
    <t>Ugovor o sufinanciranju manifestacije 8. memorijalni malonogometni turnir Boris Mutić</t>
  </si>
  <si>
    <t>Ugovor br. PTD 11/18 o sufinanciranju izrade projektno-tehničke dokumentacije za sanaciju klizišta na području Općine Veliko Trgovišće (lokacija Požarkovec)</t>
  </si>
  <si>
    <t>Stjepan Keščec</t>
  </si>
  <si>
    <t xml:space="preserve">Ksenija Tepeš </t>
  </si>
  <si>
    <t xml:space="preserve">Željkica Tepeš </t>
  </si>
  <si>
    <t xml:space="preserve">Jožica Gajšak </t>
  </si>
  <si>
    <t>Ugovor o ažuriranju i oblikovanju biciklističkih karata KZŽ</t>
  </si>
  <si>
    <t>Uggovor o korištenju sredstava županije</t>
  </si>
  <si>
    <t>Ugovor o prijenosu osnivačkih prava</t>
  </si>
  <si>
    <t>Ugovor o korištenju mreže Broj 4002-18-003474</t>
  </si>
  <si>
    <t xml:space="preserve">Ugovor o javnoj nabavi dijagnostičko-terapijske i ostale medicinsko-tehničke opreme u sklopu Projekta poboljšanje pristupa primarnoj zdravstvenoj zaštiti u Domu zdravlja KZŽ za Grupu 1- Ultrazvuk </t>
  </si>
  <si>
    <t xml:space="preserve">Ugovor o javnoj nabavi dijagnostičko-terapijske i ostale medicinsko-tehničke opreme u sklopu Projekta poboljšanj pristupa primarnoj zdravstvenoj zaštiti u Domu zdravlja KZŽ za Grupu 2 - digitalni RTG uređaj </t>
  </si>
  <si>
    <t xml:space="preserve">Ugovor o javnoj nabavi dijagnostičko-terapijske i ostale medicinsko-tehničke opreme u sklopu Projekta poboljšanje pristupa primarnoj zdravstvenoj zaštiti u Domu zdravlja  KZŽ za Grupu 3 - Dijagnostičko-terapijska oprema - </t>
  </si>
  <si>
    <t xml:space="preserve">Ugovor o javnoj nabavi i dijagnostičko-terapijske i ostale medicinsko-tehničke opreme u sklopu Projekta poboljšanje pristupa primarnoj zdravstvenoj zaštiti u Domu zdravlja KZŽ za Grupu 4 - Stolica za ginekološki stol i stol za ginekološki pregled </t>
  </si>
  <si>
    <t>Ugovor o izradi projektno tehničke dokumentacije za nabavu usluge izrade projektno tehničke dokumentacije za dogradnju OŠ K.Toplice sa sportskom dvoranom i pratećim prostorima škole</t>
  </si>
  <si>
    <t xml:space="preserve">Ugovor o jednostavnoj nabavi tonera i tinti za 2019. godinu </t>
  </si>
  <si>
    <t xml:space="preserve">Sporazum o financiranju troškova adaptacije sanitarnog čvora </t>
  </si>
  <si>
    <t xml:space="preserve">Ugovor o dodjeli financijske potpore za Projekt u okviru programa ERSAMUS+ za sudjelovanje u aktivnosti organiziranoj od strane Mreže Nacionalnih agencija u okviru Ključne aktivnosti 2 - Aktivnosti transnacionalne suradnje </t>
  </si>
  <si>
    <t xml:space="preserve">Marija Čanžek </t>
  </si>
  <si>
    <t>I. dodatak Ugovoru o izravnoj dodjeli financijskih sredstava za financiranje djelatnosti Hrvatske gorske službe spašavanja Stanica Krapina u 2018.g</t>
  </si>
  <si>
    <t>Ugovor o nabavi uredskog materijala u 2019. godini</t>
  </si>
  <si>
    <t xml:space="preserve">Ugovor o jednostavnoj nabavi usluge čišćenja poslovnog prostora KZŽ u 2019. godini </t>
  </si>
  <si>
    <t xml:space="preserve">Ugovor o financiranju programa i projekata u području prevencije zdravlja, skrbi o mladima i ranjivim skupinama, te ljudskih prava, demokratizacije i razvoja civilnog društva </t>
  </si>
  <si>
    <t>Ugovor o financiranju programa i projekata u području prevencije zdravlja, skrbi o mladima i ranjivim skupinama, te ljudskih prava, demokratizacije i razvoja civilnog društva</t>
  </si>
  <si>
    <t>Ugovor o financiranju programa i projekata u području prevencije zdravlja, skrbi o mladima i ranjivim skupinama, te ljudskih prava, demokratizacije i razvoja civilnog društva - Udruga žena Vrtnjakove</t>
  </si>
  <si>
    <t xml:space="preserve">Ugovor o financiranju programa i projekta u području prevencije zdravlja, skrbi o mladima i ranjivim skupinama, te ljudskih prava, demokratizacije i razvoja civilnog društva </t>
  </si>
  <si>
    <t xml:space="preserve">Udruga o sufinanciranju manifestacije </t>
  </si>
  <si>
    <t>Ugovor o sufinanciranju manifestacije</t>
  </si>
  <si>
    <t>Ugovor o jednostavnoj nabavi promotivnog materijala - majica s logom Bajka na dlanu</t>
  </si>
  <si>
    <t>Ugovor o jednokratnoj financijsko potpori udruzi</t>
  </si>
  <si>
    <t>Udruga o jednokratnoj financijskoj potpori udruzi</t>
  </si>
  <si>
    <t>Ugovor o jednostavnoj nabavi usluge prijevoza za obilježavanje obljetnica Domovinskog rata</t>
  </si>
  <si>
    <t>Dodatak I Ugovora o koncesiji</t>
  </si>
  <si>
    <t xml:space="preserve">Dodatak II Ugovora o koncesiji </t>
  </si>
  <si>
    <t xml:space="preserve">Dodatak III Ugovora o koncesiji </t>
  </si>
  <si>
    <t xml:space="preserve">Dodatak V Ugovora o koncesiji </t>
  </si>
  <si>
    <t>Luka Maršić</t>
  </si>
  <si>
    <t>Kristina Krulić Kuzman</t>
  </si>
  <si>
    <t>Ugovor o jednostavnoj nabavi motornog benzina i dizel goriva za 2019 godinu</t>
  </si>
  <si>
    <t>Ugovor o obavljanju usluga certificiranja za poslovne subjekte (J.P)</t>
  </si>
  <si>
    <t>Ugovor o obavljanju usluga certificiranja za poslovne subjekte (I.C)</t>
  </si>
  <si>
    <t>Ugovor o obavljanju certificiranja za poslovne subjekte (M.G.Š)</t>
  </si>
  <si>
    <t>Ugovor o obavljanju certificiranja za poslovne subjekte (LJ.M)</t>
  </si>
  <si>
    <t>Ugovor o obavljanju certificiranja za poslovne subjekte (I.Z)</t>
  </si>
  <si>
    <t>Ugovor o obavljanju certificiranja za poslovne subjekte (S.M)</t>
  </si>
  <si>
    <t>Ugovor o obavljanju certificiranja za poslovne subjekte (A.P)</t>
  </si>
  <si>
    <t>Ugovor o obavljanju certificiranja za poslovne subjekte (S.B)</t>
  </si>
  <si>
    <t>Ugovor o obavljanju certificiranja za poslovne subjekte (P.V.L)</t>
  </si>
  <si>
    <t>Ugovor o obavljanju certificiranja za poslovne subjekte (M.D)</t>
  </si>
  <si>
    <t>Ugovor o obavljanju certificiranja za poslovne subjekte (Z.T)</t>
  </si>
  <si>
    <t>Ugovor o korištenju potpore za unapređenje lovstva</t>
  </si>
  <si>
    <t xml:space="preserve">Ugovor o korištenju potpore za unos fazanske divljači </t>
  </si>
  <si>
    <t>Ugovor o korištenju potpore za unos zeca običnog u lovišta -</t>
  </si>
  <si>
    <t>Ugovor o korištenju novčanih sredstava za osiguranje lovišta LD "Lisica" V.Trgovišće</t>
  </si>
  <si>
    <t xml:space="preserve">Ugovor o korištenju novčanih sredstava za osiguranje lovišta  LD "Fazan" Marija Bistrica  </t>
  </si>
  <si>
    <t>Ugovor o korištenju novčanih sredstava za osiguranje lovišta LD Bedekovčina</t>
  </si>
  <si>
    <t>Lovačko društvo "Lisica" Veliko Trgovišće</t>
  </si>
  <si>
    <t>Ugovor o korištenju i održavanju SPI računalnih programa - Libusoft cicom d.o.o. broj 33830-2/17</t>
  </si>
  <si>
    <t xml:space="preserve">                                                      </t>
  </si>
  <si>
    <t>Ugovor o izravnoj dodjeli financijskih sredstava za financiranje djelatnosti Hrvatske gorske službe spašavanja Stanica Krapina u 2018. godini</t>
  </si>
  <si>
    <t>54.908,75</t>
  </si>
  <si>
    <t>Ugovor o pristupu pokretnoj javnoj komunkacijskoj mreži HT-a</t>
  </si>
  <si>
    <t xml:space="preserve">Ugovor o financiranju programa usmjerenih očuvanju digniteta i promicanju istine o Domovinskom ratu, psihološko i socijalno osnaživanje te podizanje kvalitete življenja hrvatskih branitelja na području KZŽ  </t>
  </si>
  <si>
    <t>I. Dodatak Sporazumu</t>
  </si>
  <si>
    <t>II. Dodatak Sporazumu</t>
  </si>
  <si>
    <t>Nema financijskih obveza</t>
  </si>
  <si>
    <t>I. dodatak Ugovoru</t>
  </si>
  <si>
    <t>Ugovor o sufinanciranju realizacije I. izmjene Plana poslovanja trgovačkog društva Integrirani promet zagrebačkog područja d.o.o. za 2018. godinu</t>
  </si>
  <si>
    <t>Ugovor o jednokratnoj financijskog potpori udruzi</t>
  </si>
  <si>
    <t>Ugovor o financiranju projekata usmjerenih očuvanju digniteta i promicanju istine o Domovinskom ratu, psihološko i socijalno osnaživanje te podizanje kvalitete življenja hrvatskih branitelja na području KZŽ</t>
  </si>
  <si>
    <t>Ugovor o financiranju programa usmjerenih očuvanju digniteta i promicanju istine o Domovinskom ratu, psihološko i socijalno osnaživanje te podizanje kvalitete življenja hrvatskih branitelja na području KZŽ</t>
  </si>
  <si>
    <t>Zavod za hitnu medicinu Krapinsko-zagorske županije</t>
  </si>
  <si>
    <t>Općina Zlatar Bistrica                 Osnovna škola Zlatar Bistrica</t>
  </si>
  <si>
    <t>4.500,00</t>
  </si>
  <si>
    <t>1.250,00</t>
  </si>
  <si>
    <t>1.736.561,00</t>
  </si>
  <si>
    <t>Ujgovor o  jednokratnoj financijskoj potpori</t>
  </si>
  <si>
    <t>po obračunu</t>
  </si>
  <si>
    <t>Ugovor o izravnoj dodjeli financijskih sredstava za financiranje djelatnosti programa rada povjesne županijske postrojbe u 2018</t>
  </si>
  <si>
    <t>Ugovor o izravnoj dodjeli financijskih sredstava za financiranje djelatnosti programa javnih potreba u kulturi  Krapinsko-zagorske županije u 2018</t>
  </si>
  <si>
    <t xml:space="preserve">Ugovor o izravnoj dodjeli financijskih sredstava za financiranje dijela programa javnih potreba u kulturi KZŽ - čuvanje i prezentiranje kajkavske građe u dvorcu Stubički Golubovec 2018. </t>
  </si>
  <si>
    <t>Ugovor o korištenju sredstva županije</t>
  </si>
  <si>
    <t xml:space="preserve"> Ugovor o autorskom djelu </t>
  </si>
  <si>
    <t>Ugovor o korištenju sredstava iz proračuna Krapinsko zagorske županije za realizaciju programa manifestacije"Susreti za Rudija" u 2018 godini</t>
  </si>
  <si>
    <t>Ugovor o korištenjuu sredstava iz proračuna Krapinsko zagorske županije za realizaciju organizacije X. međužupanijskog natjecanja mladih hrvatskog crvenog križa u 2018 godini</t>
  </si>
  <si>
    <t>Ugovor o izravnoj dodjeli financijskih sredstava za financiranje  programa javnih potreba u tehničkoj kulturi KZŽ u 2018 godini</t>
  </si>
  <si>
    <t>Ugovor o izravnoj dodjeli financijskih sredstava športskoj zajednici Krapinsko zagorske županije za ostvarivanje javnih potreba u sportu u 2018 godini</t>
  </si>
  <si>
    <t>Ugovor o izravnoj dodjeli financijskih sredstava za financiranje djelatnosti programa javnih potreba u sportu Krapinsko zagorske županije za u 2018 godini</t>
  </si>
  <si>
    <t>ANEKS Sporazum o sufinanciranju programa odgoja i obrazovanja djece s teškoćama u razvoju</t>
  </si>
  <si>
    <t>Ugovor o sufinanciranje prijevoza os.automobilom djeteta na posebni predškolski program u Zelinu</t>
  </si>
  <si>
    <t>Ugovor oa korištenju sredstava županije</t>
  </si>
  <si>
    <t>Društvo za kajkavsko kulturno stvaralaštvo Krapina</t>
  </si>
  <si>
    <t>Udruga Hrvatski glazbeni festival Zabok</t>
  </si>
  <si>
    <t>Turistička zajednica područja srce zagorja, Krapinske Toplice</t>
  </si>
  <si>
    <t>Udruga za promicanje aktivizma djece i mladeži i međugeneracijsko povezivanje "Angeljeki"; Brestovec Orehovički</t>
  </si>
  <si>
    <t>Hrvatska udruga "Muži zagorskog srca", Zabok</t>
  </si>
  <si>
    <t>Osnovna škola "Stjepana Radića"Brestovec Orehovički</t>
  </si>
  <si>
    <t>Udruga Regenerator, Zabok</t>
  </si>
  <si>
    <t>Društvo za kajkavsko kulturno stvaralaštvo, Krapina</t>
  </si>
  <si>
    <t>Udruga mladih "Feniks", Oroslavje</t>
  </si>
  <si>
    <t>Likovno društvo "Ernest Tomašević", Krapina</t>
  </si>
  <si>
    <t>Destinacijsko - promidžbeni klub "Zeleni bregi", Pregrada</t>
  </si>
  <si>
    <t>Udruga Delta, Zabok</t>
  </si>
  <si>
    <t>Cityartstudio-obrt Maja Vukina Bogović, Klanjec</t>
  </si>
  <si>
    <t>Centar za tradicijska glazbala Hrvatske, Zagreb</t>
  </si>
  <si>
    <t>Radio Kaj d.o.o, Krapina</t>
  </si>
  <si>
    <t>Humska udruga mladih, Hum na Sutli</t>
  </si>
  <si>
    <t>Udruga za kulturu, zabavu i sport, Sv.K.Začretje</t>
  </si>
  <si>
    <t>Građanska organizacija za kulturu "Gokul", Zabok</t>
  </si>
  <si>
    <t>Društvo za kajkavsko kulturno stvaralaštvo , Krapina</t>
  </si>
  <si>
    <t>Kajkaviana, Društvo za prikupljanje, čuvanje i promicanje hrvatske kajkavske baštine, Donja Stubica</t>
  </si>
  <si>
    <t>ŽVA FIOLA, Gornja Stubica</t>
  </si>
  <si>
    <t>JAKA PRODUKCIJA,Zagreb</t>
  </si>
  <si>
    <t>Bratovština Milengrad, Budinščina</t>
  </si>
  <si>
    <t>UMJETNIČKA ORGANIZACIJA "KEREKESH TEATAR", Varaždin</t>
  </si>
  <si>
    <t>DRUŠTVO HRVATSKIH KNJIŽEVNIKA,PODRAVSKO-PRIGORSKI OGRANAK, Koprivnica</t>
  </si>
  <si>
    <t>Spomenka Štimec, Hraščina Trgovišće</t>
  </si>
  <si>
    <t>Dodatak ugovora o sufinanciranju rada Veleučilišta Hrvatskozagorje Krapina</t>
  </si>
  <si>
    <t xml:space="preserve">  II Dodatak ugovora o sufinanciranju rada Veleučilišta Hrvatsko zagorje Krapina</t>
  </si>
  <si>
    <t>Zadruga ZEZ , Zagreb</t>
  </si>
  <si>
    <t xml:space="preserve">Ugovor o nabavi usluga promidžbe i izrade PR  strategije za projekt znanstveno-edukativni zabavni centar ZEZ </t>
  </si>
  <si>
    <t>Presečki Grupa d.o.o., Krapina</t>
  </si>
  <si>
    <t>Ugovor o posebnom linijskom prijevozu učenika OŠ nad kojom KZŽ ima osnivačka prava</t>
  </si>
  <si>
    <t>Presečki Grupa d.o.o. Frana Galovića 15, Krapina- dodatak ugovoru o posebnom linijskom prijevozu uč. OŠ nad kojom KZŽ ima osnivačka prava</t>
  </si>
  <si>
    <t>Željko Hanžek, Marija Bistrica</t>
  </si>
  <si>
    <t>Ugovor o sufinanciranju troškova javnog prijevoza redovitih učenika srednjih škola  za šk.g. 18/19 -75%</t>
  </si>
  <si>
    <t>DIV 4  d.o.o, Poznanovec</t>
  </si>
  <si>
    <t>Prijevoz Čižmek, Konjščina</t>
  </si>
  <si>
    <t>Autoprijevoz "Croline", Belec</t>
  </si>
  <si>
    <t>TRANSPORTI DUKTAJ, Budinščina</t>
  </si>
  <si>
    <t>Čazmatrans-Nova d.o.o., Čazma</t>
  </si>
  <si>
    <t>Prijevoznički obrt Šaronja, Bedekovčina</t>
  </si>
  <si>
    <t>BO-NI promet d.o.o., Lobor</t>
  </si>
  <si>
    <t>Stubaki-prijevoz d.o.o, St.Toplice</t>
  </si>
  <si>
    <t>Autobusni prijevoz d.o.o., Varaždin</t>
  </si>
  <si>
    <t>Domi - prijevoz, Zlatar</t>
  </si>
  <si>
    <t>Vrelej d.o.o., Klanjec</t>
  </si>
  <si>
    <t>HŽ putnički prijevoz d.o.o., Zagreb</t>
  </si>
  <si>
    <t>Potočki Promet d.o.o., Radoboj</t>
  </si>
  <si>
    <t>Meštrović d.o.o, Zagreb</t>
  </si>
  <si>
    <t>Ugovor o sufinanciranju troškova javnog prijevoza redovitih učenika srednji škola s područja KZŽ za šk.god. 2018/19 - 12,5%</t>
  </si>
  <si>
    <t>ZET, Zagreb</t>
  </si>
  <si>
    <t>Ugovor o sufinanciranju troškova javnog prijevoza redovitih učenika srednjih škola za šk.god.2018/19 - 75%</t>
  </si>
  <si>
    <t>Dodatak ugovora o podmirivanje dijela troška izgradnje crkve u Poznanovcu</t>
  </si>
  <si>
    <t>Zaštita i kontrola d.o.o.; Bedekovčina</t>
  </si>
  <si>
    <t>Zavod za javno zdravstvo Krapinsko-zagorske županije, Zlatar</t>
  </si>
  <si>
    <t xml:space="preserve"> Ugovor o pružanju usluge  osposobljavanju radnika iz područja zaštite na radu-Baltazar 4</t>
  </si>
  <si>
    <t>Ugovor o pružanju usluge sanitarnih pregleda pomoćnika u nastavi angažirani u sklopu projekta Baltazar 4 u šk.g. 2018/2019</t>
  </si>
  <si>
    <t xml:space="preserve"> Ugovor o stipendiranju nadarene studentice-sportašice Hrvatske IV.kategorije</t>
  </si>
  <si>
    <t>Ugovor o finaciranju dio troškova za izgradnju crkve u Poznanovcu</t>
  </si>
  <si>
    <t>LUMIL, Maribor</t>
  </si>
  <si>
    <t xml:space="preserve">Ugovor o izradi idejnog projekta za Regionalni centar kompetencija u ugostiteljstvu i turizmu Zabok </t>
  </si>
  <si>
    <t xml:space="preserve">Ugovor o izradi projektne dokumentacije za nabavu usluge izrade projektne dokumentacije za energetsku obnovu Srednje škole Konjščina </t>
  </si>
  <si>
    <t>LUKVEL doo, Zagreb</t>
  </si>
  <si>
    <t>u Ugovor o jednostavnoj nabavi i ugradnji informatične opreme za područnu osnovnu školu Martinišće</t>
  </si>
  <si>
    <t>RASADNIK LUG j.d.o.o., Poznanovec</t>
  </si>
  <si>
    <t xml:space="preserve">Ugovor o dobavi i sadnji pokrivača tla niskih, trajnih biljnih vrsta na dijelu dvorišta novosagrađene Područne osnovne škole u  Martinišću </t>
  </si>
  <si>
    <t xml:space="preserve">Sporazum o davanju na korištenje poslovnog prostora </t>
  </si>
  <si>
    <t>Osnovna škola "Ksaver Šandor Đalski"/Dječji vrtiž Zipkica</t>
  </si>
  <si>
    <t>Sporazum o sufinanciranju programa odgoja i obrazovanja djece s teškoćama u razvoju</t>
  </si>
  <si>
    <t>KNJIŽNIČARSKO DRUŠTVO KRAPINSKO-ZAGORSKE ŽUPANIJE, Krapina</t>
  </si>
  <si>
    <t>31.12.2019.</t>
  </si>
  <si>
    <t>OPG Županić Božidar</t>
  </si>
  <si>
    <t>Županić Božidar OPG</t>
  </si>
  <si>
    <t>19.03.2018.</t>
  </si>
  <si>
    <t>Ugovor o dodjeli potpore Cehu tradicijskih i umjetničkih obrta Krapinsko-zagorske županije u 2018. godini</t>
  </si>
  <si>
    <t>11.12.2018.</t>
  </si>
  <si>
    <t>25000</t>
  </si>
  <si>
    <t>Obrtnička komora Krapinsko-zagorske županije</t>
  </si>
  <si>
    <t>Dodatak II. Sporazuma o osnivanju ustanove Regionalna energetska agencija Sjeverozapadne Hrvatske</t>
  </si>
  <si>
    <t>16.03.2018.</t>
  </si>
  <si>
    <t>nije navedeno</t>
  </si>
  <si>
    <t>20.04.2018.</t>
  </si>
  <si>
    <t>do primopredaje radova</t>
  </si>
  <si>
    <t>SUTEREN d.o.o. za projektiranje, građenje i legalizaciju</t>
  </si>
  <si>
    <t>Ugovor za pružanje usluge projektantskog nadzora nad izvođenjem radova na energetskoj obnovi Osnovne škole Janka Leskovara Pregrada</t>
  </si>
  <si>
    <t>34500</t>
  </si>
  <si>
    <t xml:space="preserve">KOSTELGRAD-PROJEKT d.o.o. </t>
  </si>
  <si>
    <t>Ugovor za pružanje usluge projektantskog nadzora nad izvođenjem radova na energetskoj obnovi Osnovne škole Viktora Kovačića Hum na Sutli</t>
  </si>
  <si>
    <t>29625</t>
  </si>
  <si>
    <t>25.04.2018.</t>
  </si>
  <si>
    <t>27.04.2018.</t>
  </si>
  <si>
    <t>Poduzetnički centar Krapinsko-zagorske županije d.o.o.</t>
  </si>
  <si>
    <t>Ugovor za pružanju stručnog nadzora nad izvođenjem radova na sanaciji i povećanju energetske učinkovitosti građevine Osnovne škole "Ksaver Šandor Gjalski" Zabok</t>
  </si>
  <si>
    <t>15.06.2018.</t>
  </si>
  <si>
    <t>162500</t>
  </si>
  <si>
    <t xml:space="preserve">BENING d.o.o. </t>
  </si>
  <si>
    <t>18.06.2018.</t>
  </si>
  <si>
    <t>14.12.2018.</t>
  </si>
  <si>
    <t>Božek Androić</t>
  </si>
  <si>
    <t>Btankica Šćuric</t>
  </si>
  <si>
    <t>Vesna Osrečak</t>
  </si>
  <si>
    <t>Josip Hršak</t>
  </si>
  <si>
    <t>Jasna Bogović Pavlina</t>
  </si>
  <si>
    <t>Stjepan Mikuš</t>
  </si>
  <si>
    <t>Sporazum o suradnji u organizaciji 26. Zagorskog gospodarskog zbora 2018. u Krapini</t>
  </si>
  <si>
    <t>05.07.2018.</t>
  </si>
  <si>
    <t>120000</t>
  </si>
  <si>
    <t>31.01.2019.</t>
  </si>
  <si>
    <t>Grad Krapina, Obrtnička komora Krapinsko-zagorske županije, Hrvatska gospodarska komora</t>
  </si>
  <si>
    <t>Grad Zagreb, Zagrebačka županija, Karlovačka županija</t>
  </si>
  <si>
    <t>Ugovor broj 13/2018 o kupoprodaji električne energije</t>
  </si>
  <si>
    <t>27.07.2018.</t>
  </si>
  <si>
    <t>Hrvatska elektroprivreda d.d.</t>
  </si>
  <si>
    <t>II Dodatak Ugovoru</t>
  </si>
  <si>
    <t>24.08.2018.</t>
  </si>
  <si>
    <t>100000</t>
  </si>
  <si>
    <t>Dodatak br.1 Ugovoru o dodjeli bespovratnih sredstava Poslovno-tehnološki inkubator</t>
  </si>
  <si>
    <t>11.07.2018.</t>
  </si>
  <si>
    <t>Središnja agencija za financiranje i ugovaranje programa i projekata Europske unije, Ministarstvo gospodarstva, poduzetništva i obrta</t>
  </si>
  <si>
    <t>29632436,13</t>
  </si>
  <si>
    <t>Ugovor o priključenju 400200-160663-00110101</t>
  </si>
  <si>
    <t>19.09.2018.</t>
  </si>
  <si>
    <t>354476,25</t>
  </si>
  <si>
    <t>do isteka suglasnosti</t>
  </si>
  <si>
    <t>Ugovor o korištenju mreže Broj 4002-18-002465</t>
  </si>
  <si>
    <t>14.09.2018.</t>
  </si>
  <si>
    <t>HEP-ODS d.o.o. Elektra Zabok</t>
  </si>
  <si>
    <t>13.11.2018.</t>
  </si>
  <si>
    <t>22785</t>
  </si>
  <si>
    <t>Ugovor o dodjeli bespovratne potpore korištenja Poduzetničkog inkubatora - poslovnog prostora oznake II/07</t>
  </si>
  <si>
    <t>17.07.2018.</t>
  </si>
  <si>
    <t>17.07.2021.</t>
  </si>
  <si>
    <t>1047</t>
  </si>
  <si>
    <t>Dodatak Ugovoru o dodjeli bespovratnih sredstava za energetsku obnovu zgrade Osnovne škole Viktora Kovačića Hum na Sutli</t>
  </si>
  <si>
    <t>15.01.2021.</t>
  </si>
  <si>
    <t>Ministarstvo graditeljstva i prostornog uređenja, Fond za zaštitu okoliša i energetsku učinkovitost</t>
  </si>
  <si>
    <t>Ugovor o cesiji</t>
  </si>
  <si>
    <t>18.09.2018.</t>
  </si>
  <si>
    <t>73814,24</t>
  </si>
  <si>
    <t>30.09.2018.</t>
  </si>
  <si>
    <t>Kuna-gora zanatska zadruga, Požgaj-promet d.o.o</t>
  </si>
  <si>
    <t>19.10.2018.</t>
  </si>
  <si>
    <t>349.679,85</t>
  </si>
  <si>
    <t>28.10.2018.</t>
  </si>
  <si>
    <t>20.11.2018.</t>
  </si>
  <si>
    <t>30.11.2018.</t>
  </si>
  <si>
    <t>20.12.2018.</t>
  </si>
  <si>
    <t>30.12.2018.</t>
  </si>
  <si>
    <t>59170,01</t>
  </si>
  <si>
    <t>Dodatak Ugovoru o dodjeli bespovratnih sredstava za energetsku obnovu zgrade Osnovne škole Janka Leskovara Pregrada</t>
  </si>
  <si>
    <t>07.01.2021.</t>
  </si>
  <si>
    <t>Ugovor za pružanju usluge projektantskog nadzora nad izvođenjem radova na sanaciji i povećanju energetske učinkovitosti građevine Osnovne škole "Ksaver Šandor Gjalski" Zabok</t>
  </si>
  <si>
    <t>30000</t>
  </si>
  <si>
    <t>AZ-PROJEKT d.o.o.</t>
  </si>
  <si>
    <t>Dodatak Ugovoru o dodjeli bespovratnih sredstava za energetsku obnovu zgrade Osnovne škole Ksavera Šandora Gjalskog Zabok</t>
  </si>
  <si>
    <t>26.01.2021.</t>
  </si>
  <si>
    <t>Ugovor o izradi izmjene Projektne dokumentacije za energetsku obnovu Osnovne škole Đurmanec</t>
  </si>
  <si>
    <t>OPG Hunljak Ivan</t>
  </si>
  <si>
    <t>30.4.2018.</t>
  </si>
  <si>
    <t>5.12.2018.</t>
  </si>
  <si>
    <t>OPG Tomurad Hrvoje</t>
  </si>
  <si>
    <t>OPG Zdolc Robert</t>
  </si>
  <si>
    <t>OPG Vrđuka Nikola</t>
  </si>
  <si>
    <t>OPG Vinceljak Ankica</t>
  </si>
  <si>
    <t>OPG Pogačić Zlatko</t>
  </si>
  <si>
    <t>OPG Kuljak Davor</t>
  </si>
  <si>
    <t>OPG Šams Relja</t>
  </si>
  <si>
    <t>OPG Harapin Nikola</t>
  </si>
  <si>
    <t>OPG Pilarić Miljenko</t>
  </si>
  <si>
    <t>OPG Sporiš Marijan</t>
  </si>
  <si>
    <t>OPG Poljanec Josip</t>
  </si>
  <si>
    <t>OPG Zrnc Miroslav</t>
  </si>
  <si>
    <t>OPG Kantolić Kristijan</t>
  </si>
  <si>
    <t>OPG Koren Justina</t>
  </si>
  <si>
    <t>OPG Malogorski Ivan</t>
  </si>
  <si>
    <t>OPG Šćuric Irena</t>
  </si>
  <si>
    <t>OPG Ljubić Vladimir</t>
  </si>
  <si>
    <t>100,01</t>
  </si>
  <si>
    <t>100,02</t>
  </si>
  <si>
    <t>100,03</t>
  </si>
  <si>
    <t>100,04</t>
  </si>
  <si>
    <t>100,05</t>
  </si>
  <si>
    <t>100,06</t>
  </si>
  <si>
    <t>100,07</t>
  </si>
  <si>
    <t>100,08</t>
  </si>
  <si>
    <t>100,09</t>
  </si>
  <si>
    <t>100,10</t>
  </si>
  <si>
    <t>100,11</t>
  </si>
  <si>
    <t>100,12</t>
  </si>
  <si>
    <t>100,13</t>
  </si>
  <si>
    <t>100,14</t>
  </si>
  <si>
    <t>100,15</t>
  </si>
  <si>
    <t>100,16</t>
  </si>
  <si>
    <t>100,17</t>
  </si>
  <si>
    <t>100,18</t>
  </si>
  <si>
    <t>100,19</t>
  </si>
  <si>
    <t>OPG Krog Josip</t>
  </si>
  <si>
    <t>OPG Ivanka Katalenić</t>
  </si>
  <si>
    <t>OPG Herceg Radovan</t>
  </si>
  <si>
    <t>OPG Ban Damir</t>
  </si>
  <si>
    <t>OPG Stubičan Franjo</t>
  </si>
  <si>
    <t>OPG Komin Matija</t>
  </si>
  <si>
    <t>OPG Curiš Ivan</t>
  </si>
  <si>
    <t>OPG Krog Damir</t>
  </si>
  <si>
    <t>OPG Kožić Jadranka</t>
  </si>
  <si>
    <t>OPG Rožman Dario</t>
  </si>
  <si>
    <t>OPG Grobotek Željko</t>
  </si>
  <si>
    <t>OPG Pavlinić Ciglenečki Dragica</t>
  </si>
  <si>
    <t>OPG Žlepalo Mario</t>
  </si>
  <si>
    <t>OPG Grah Mirjana</t>
  </si>
  <si>
    <t>Gerić -MG j.d.o.o.</t>
  </si>
  <si>
    <t>OPG Kvež Branko</t>
  </si>
  <si>
    <t>OPG Krog Mario</t>
  </si>
  <si>
    <t>OPG Knezić Ivica</t>
  </si>
  <si>
    <t>OPG Hursa Zvonko</t>
  </si>
  <si>
    <t>OPG Špiček Nikolina</t>
  </si>
  <si>
    <t>OPG Firšt Josip</t>
  </si>
  <si>
    <t>OPG Blagec Stjepan</t>
  </si>
  <si>
    <t>OPG Ozimec Višnja</t>
  </si>
  <si>
    <t>OPG Kranjec Željko</t>
  </si>
  <si>
    <t>Bioherba - PG Ivan Fuček</t>
  </si>
  <si>
    <t>OPG Benkotić Božena</t>
  </si>
  <si>
    <t>OPG Kraševac Goran</t>
  </si>
  <si>
    <t>Vrtlarija Čuček, vl. Verica Čuček</t>
  </si>
  <si>
    <t>OPG Kašić Ivanka</t>
  </si>
  <si>
    <t>OPG Franjković Gjurgjica</t>
  </si>
  <si>
    <t>OPG Kraljić Stjepan</t>
  </si>
  <si>
    <t>OPG Šenjug Dragutin</t>
  </si>
  <si>
    <t>OPG Čižmek Ljubica</t>
  </si>
  <si>
    <t>OPG Humljak Ivan</t>
  </si>
  <si>
    <t>OPG Lež Vjeran</t>
  </si>
  <si>
    <t>OPG Lončar Zoran</t>
  </si>
  <si>
    <t>OPG Korade Franjo</t>
  </si>
  <si>
    <t>OPG Tenšek Ivan</t>
  </si>
  <si>
    <t>OPG Božidar Bubnjar</t>
  </si>
  <si>
    <t>Bobo trgovina</t>
  </si>
  <si>
    <t>OPG Humski Josip</t>
  </si>
  <si>
    <t>OPG Pišković Silvija</t>
  </si>
  <si>
    <t>OPG Pleško Brankica</t>
  </si>
  <si>
    <t>OPG Kranjec Mario</t>
  </si>
  <si>
    <t>OPG Pale Ivica</t>
  </si>
  <si>
    <t>OPG Tomislav Pospiš</t>
  </si>
  <si>
    <t>OPG Žugec Rudolf</t>
  </si>
  <si>
    <t>OPG Borošak Franjo Josip</t>
  </si>
  <si>
    <t>OPG Draganić Damir</t>
  </si>
  <si>
    <t>OPG Merkaš Slavko</t>
  </si>
  <si>
    <t>OPG Ferek-Jambrek Branko</t>
  </si>
  <si>
    <t>OPG Micak Mladen</t>
  </si>
  <si>
    <t>OPG Lesičar Nikola</t>
  </si>
  <si>
    <t>PG "TRS", vl. Zvonko Sever</t>
  </si>
  <si>
    <t>OPG Kunović Milica</t>
  </si>
  <si>
    <t>OPG Bosnar Stanka</t>
  </si>
  <si>
    <t>OPG Pokupec Božić Tatjana</t>
  </si>
  <si>
    <t>OPG Auguštin Katarina</t>
  </si>
  <si>
    <t>OPG Oštarčević</t>
  </si>
  <si>
    <t>OPG Lovrić Dragan</t>
  </si>
  <si>
    <t>PAN obrt za izradu tradicijskih drvenih igračaka</t>
  </si>
  <si>
    <t>Domaća radinost Mirjana Gorički</t>
  </si>
  <si>
    <t>Trgovina i proizvodnja Bernarda vl. Stjepan Cesar</t>
  </si>
  <si>
    <t>Domaća radinost Ivana Katić</t>
  </si>
  <si>
    <t>Domaća radinost Marija Kunić</t>
  </si>
  <si>
    <t>Lončarstvo Androić, vl. Božek Androić</t>
  </si>
  <si>
    <t>Domaća radinost, vl. Zvonomir Majdak</t>
  </si>
  <si>
    <t>Domaća radinost, Božidar Kapun</t>
  </si>
  <si>
    <t>OPG Benko Stjepan</t>
  </si>
  <si>
    <t>Bravarsko-kovačka radiona, vl. Stjepan Mišak</t>
  </si>
  <si>
    <t>VEMA - pleteni proizvodi i trgovina, vl.  Marko Ivančir</t>
  </si>
  <si>
    <t>Kućna radinost Češljar, vl. Antun Penezić</t>
  </si>
  <si>
    <t>Art studio DUGA, Martina Šamec</t>
  </si>
  <si>
    <t>Medičarna Šćuric</t>
  </si>
  <si>
    <t>OPG Sinković Danijel</t>
  </si>
  <si>
    <t>OPG Šoštarić Ivan</t>
  </si>
  <si>
    <t>OPG Tomašić Danijel</t>
  </si>
  <si>
    <t>Zagorski list d.o.o.</t>
  </si>
  <si>
    <t>Zagorje digital d.o.o.</t>
  </si>
  <si>
    <t>OPG Agroturizam Zaboky selo</t>
  </si>
  <si>
    <t>Udruga žena Jana Poznanovec</t>
  </si>
  <si>
    <t>Hrvatska žena</t>
  </si>
  <si>
    <t xml:space="preserve">
Ugovor o sudjelovanju na 9. sajamskoj izložbi „100 % ZAGORSKO
u Zagrebu“
</t>
  </si>
  <si>
    <t>6.9.2018.</t>
  </si>
  <si>
    <t>OPG Franjo Stubičan</t>
  </si>
  <si>
    <t>OPG Tomašić</t>
  </si>
  <si>
    <t>BOBO trgovina</t>
  </si>
  <si>
    <t>OPG Zvonko Hursa</t>
  </si>
  <si>
    <t>OPG Fuček Ivan</t>
  </si>
  <si>
    <t>OPG Natalija Oštarčević Filipić</t>
  </si>
  <si>
    <t>OPG Lamot Josip</t>
  </si>
  <si>
    <t>Opg Kvež Branko</t>
  </si>
  <si>
    <t>Mateja Lesičar, obrt za proizvodnju licitara</t>
  </si>
  <si>
    <t>Domaća radinost Zvonimir Majdak</t>
  </si>
  <si>
    <t>PAN obrt</t>
  </si>
  <si>
    <t>Tamburica - obrt za trgovinu, proizvodnju i ugostiteljstvo</t>
  </si>
  <si>
    <t>OPG Grozaj Nikola</t>
  </si>
  <si>
    <t>Slastice tri užitka</t>
  </si>
  <si>
    <t xml:space="preserve">Ugovor o sudjelovanju na 5. sajamskoj izložbi
 „100% ZAGORSKO u Rijeci“
</t>
  </si>
  <si>
    <t>27. 7. 2018.</t>
  </si>
  <si>
    <t>22.9.2018.</t>
  </si>
  <si>
    <t xml:space="preserve">1.9.2018. </t>
  </si>
  <si>
    <t xml:space="preserve">OPG Horvatek Blaženka </t>
  </si>
  <si>
    <t>22. rujan 2018.</t>
  </si>
  <si>
    <t xml:space="preserve">Specijalna bolnica za medicinsku rehabilitaciju Stubičke Toplice </t>
  </si>
  <si>
    <t>Udruga Gotali</t>
  </si>
  <si>
    <t>Bravarsko kovačka radiona Mišak Stjepan</t>
  </si>
  <si>
    <t xml:space="preserve">GERIĆ-MG j.d.o.o.  </t>
  </si>
  <si>
    <t xml:space="preserve">Javna ustanova za upravljanje zaštićenim dijelovima prirode Krapinsko-zagorske županije </t>
  </si>
  <si>
    <t>Specijalna bolnica za medicinsku rehabilitaciju Stubičke Toplice</t>
  </si>
  <si>
    <t xml:space="preserve">Niskogradnja Hren d.o.o. </t>
  </si>
  <si>
    <t>Hotel Matija Gubec d.o.o.</t>
  </si>
  <si>
    <t xml:space="preserve">Mesnice Borošak d.o.o. </t>
  </si>
  <si>
    <t>Mini Mljekara Veronika d.o.o.</t>
  </si>
  <si>
    <t>Suveniri i trgovina Slap, vl. Vesna Osrečak</t>
  </si>
  <si>
    <t>Medičarsko-svjećarska radnja Zozolly vl. Vlasta Hubicki</t>
  </si>
  <si>
    <t>Licitarski obrt vl. Mateja Lesičar</t>
  </si>
  <si>
    <t>Slastice "Tri Užitka" vl. Štefica Gulija</t>
  </si>
  <si>
    <t xml:space="preserve">Udruga osoba s intektualnim teškoćama Krapina </t>
  </si>
  <si>
    <t xml:space="preserve">Udruga kreativni Zabok </t>
  </si>
  <si>
    <t xml:space="preserve">Oroslavski vez </t>
  </si>
  <si>
    <t xml:space="preserve">Našenina - vezilje Bedekovčina </t>
  </si>
  <si>
    <t xml:space="preserve">HDLU - Zagreb </t>
  </si>
  <si>
    <t xml:space="preserve">Gotali </t>
  </si>
  <si>
    <t xml:space="preserve">Udruga za borbu protiv raka "Zlatno Srce" </t>
  </si>
  <si>
    <t xml:space="preserve">Sporazum o suradnji u provođenju međunarodnog programa Ekoškole u Republici Hrvatskoj za 2018. godinu </t>
  </si>
  <si>
    <t>07.02.2018.</t>
  </si>
  <si>
    <t>Udruga “LIJEPA NAŠA”, Zagreb</t>
  </si>
  <si>
    <t xml:space="preserve">9.11.2018. </t>
  </si>
  <si>
    <t>Ugovor o izradi i postavljanju signalizacije duž biciklističkih ruta Krapinsko-zagorske županije</t>
  </si>
  <si>
    <t>24.07.2018.</t>
  </si>
  <si>
    <t>357.768,75</t>
  </si>
  <si>
    <t>15.11.2018.</t>
  </si>
  <si>
    <t>Ugovor o korištenju i održavanju SPI računalnih programa - Libusoft cicom d.o.o. broj 33830-1/2017</t>
  </si>
  <si>
    <t>25.01.2018.</t>
  </si>
  <si>
    <t>240.201,00</t>
  </si>
  <si>
    <t xml:space="preserve">1. Dodatak ugovoru o javnoj nabavi radova na energetskoj obnovi zgrade OŠ Hum na Sutli </t>
  </si>
  <si>
    <t>658.907,38</t>
  </si>
  <si>
    <t xml:space="preserve">2. Dodatak ugovoru o javnoj nabavi radova na energetskoj obnovi zgrade OŠ Hum na Sutli </t>
  </si>
  <si>
    <t>28.12.2018.</t>
  </si>
  <si>
    <t>nije primjenjivo</t>
  </si>
  <si>
    <t>30.04.2019</t>
  </si>
  <si>
    <t xml:space="preserve">1. Dodatak ugovoru o javnoj nabavi radova na energetskoj obnovi zgrade OŠ Pregrada </t>
  </si>
  <si>
    <t>1.646.756,02</t>
  </si>
  <si>
    <t xml:space="preserve">1. Dodatak ugovoru o javnoj nabavi radova na sanaciji i povećanju energetske učinkovitosti građevine OŠ Zabok </t>
  </si>
  <si>
    <t>487.544,01</t>
  </si>
  <si>
    <t>1. Dodatak ugovoru o javnoj nabavi - Radovi na izgradnji školske sportske dvorane uz Područnu školu Hraščina</t>
  </si>
  <si>
    <t>174.355,00</t>
  </si>
  <si>
    <t>1. Dodatak ugovoru o javnoj nabavi manjih infrastrukturnih zahvata u sklopu Projekta poboljšanja pristupa primarnoj zdravstvenoj zaštiti u Domu zdravlja KZŽ za Grupu I. - Izvedba infrastrukturnih zahvata na uređenju ambulante u Velikom Trgovišču</t>
  </si>
  <si>
    <t>53.877,50</t>
  </si>
  <si>
    <t>2. Dodatak ugovoru o javnoj nabavi manjih infrastrukturnih zahvata u sklopu Projekta poboljšanja pristupa primarnoj zdravstvenoj zaštiti u Domu zdravlja KZŽ za Grupu I. - Izvedba infrastrukturnih zahvata na uređenju ambulante u Velikom Trgovišču</t>
  </si>
  <si>
    <t>65.132,50</t>
  </si>
  <si>
    <t>1. Dodatak ugovoru o javnoj nabavi manjih infrastrukturnih zahvata u sklopu Projekta poboljšanja pristupa primarnoj zdravstvenoj zaštiti u Domu zdravlja KZŽ za Grupu III. - Izvedba infrastrukturnih zahvata na uređenju ambulante u Desiniću</t>
  </si>
  <si>
    <t>53.332,07</t>
  </si>
  <si>
    <t xml:space="preserve">1. Dodatak ugovoru o javnoj nabavi manjih infrastrukturnih zahvata u sklopu Projekta poboljšanje pristupa primarnoj zdravstvenoj zaštiti u Domu zdravlja KZŽ za Grupu V. - Izvedba infrastrukturnih zahvata na uređenju ambulante u  Mihovljanu </t>
  </si>
  <si>
    <t>10.393,75</t>
  </si>
  <si>
    <t xml:space="preserve">1. Dodatak ugovoru o javnoj nabavi manjih infrastrukturnih zahvata u sklopu Projekta poboljšanje pristupa primarnoj zdravstvenoj zaštiti u Domu zdravlja KZŽ za Grupu VIII. - Izvedba infrastrukturnih zahvata na uređenju ambulante u Gornjoj Stubici </t>
  </si>
  <si>
    <t xml:space="preserve">1. Dodatak ugovoru o javnoj nabavi manjih infrastrukturnih zahvata u sklopu Projekta poboljšanje pristupa primarnoj zdravstvenoj zaštiti u Domu zdravlja KZŽ za Grupu IX. - Izvedba infrastrukturnih zahvata na uređenju ambulante u Mariji Bistrici </t>
  </si>
  <si>
    <t>19.567,50</t>
  </si>
  <si>
    <t>1. Dodatak ugovoru o javnoj nabavi manjih infrastrukturnih zahvata u sklopu Projekt poboljšanja pristupa primarnoj zdravstvenoj zaštiti u Domu zdravlja KZŽ za Grupu VII - izvedba infrastrukturnih zahvata na uređenju ambulante u Klanjcu</t>
  </si>
  <si>
    <t>9.709,38</t>
  </si>
  <si>
    <t>1. Dodatak ugovoru o javnoj nabavi manjih infrastrukturnih zahvata u sklopu Projekt poboljšanje pristupa primarnoj zdravstvenoj zaštiti u Domu zdravlja KZŽ za Grupu II - izvedba infrastrukturnih zahvata na uređenju ambulante u Krapinskim Toplicama</t>
  </si>
  <si>
    <t>232.940,70</t>
  </si>
  <si>
    <t>Ugovor o jednostavnoj nabavi učioničke opreme, opreme za blagavaonicu i i zbornicu za novoizgrađenu Područnu osnovnu školu u Martinišći</t>
  </si>
  <si>
    <t>25.05.2018.</t>
  </si>
  <si>
    <t>237.325,00</t>
  </si>
  <si>
    <t>10.07.2018.</t>
  </si>
  <si>
    <t>Jedinstvo Krapina d.o.o.</t>
  </si>
  <si>
    <t>Ugovor o jednostavnoj nabavi kuhinjske opreme za novoizgrađenu Područnu osnovnu školu u Martinišću</t>
  </si>
  <si>
    <t>29.05.2018.</t>
  </si>
  <si>
    <t>92.012,50</t>
  </si>
  <si>
    <t>29.06.2018.</t>
  </si>
  <si>
    <t>RB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</si>
  <si>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</si>
  <si>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</si>
  <si>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</si>
  <si>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</si>
  <si>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</si>
  <si>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</si>
  <si>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</si>
  <si>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</si>
  <si>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</si>
  <si>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</si>
  <si>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</si>
  <si>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</si>
  <si>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</si>
  <si>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</si>
  <si>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</si>
  <si>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</si>
  <si>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</si>
  <si>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</si>
  <si>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</si>
  <si>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</si>
  <si>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</si>
  <si>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</si>
  <si>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</si>
  <si>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</si>
  <si>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</si>
  <si>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</si>
  <si>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</si>
  <si>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</si>
  <si>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</si>
  <si>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</si>
  <si>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</si>
  <si>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</si>
  <si>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</si>
  <si>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</si>
  <si>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</si>
  <si>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</si>
  <si>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</si>
  <si>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</si>
  <si>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</si>
  <si>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</si>
  <si>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</si>
  <si>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</si>
  <si>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</si>
  <si>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</si>
  <si>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</si>
  <si>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</si>
  <si>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</si>
  <si>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</si>
  <si>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</si>
  <si>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</si>
  <si>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</si>
  <si>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</si>
  <si>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</si>
  <si>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</si>
  <si>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</si>
  <si>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</si>
  <si>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</si>
  <si>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</si>
  <si>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</si>
  <si>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</si>
  <si>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</si>
  <si>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</si>
  <si>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</si>
  <si>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</si>
  <si>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</si>
  <si>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</si>
  <si>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</si>
  <si>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</si>
  <si>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</si>
  <si>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</si>
  <si>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</si>
  <si>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</si>
  <si>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</si>
  <si>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</si>
  <si>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</si>
  <si>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</si>
  <si>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</si>
  <si>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</si>
  <si>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</si>
  <si>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</si>
  <si>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</si>
  <si>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</si>
  <si>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</si>
  <si>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</si>
  <si>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</si>
  <si>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</si>
  <si>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</si>
  <si>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</si>
  <si>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</si>
  <si>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</si>
  <si>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</si>
  <si>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</si>
  <si>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</si>
  <si>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</si>
  <si>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</si>
  <si>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</si>
  <si>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</si>
  <si>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</si>
  <si>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</si>
  <si>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</si>
  <si>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</si>
  <si>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</si>
  <si>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</si>
  <si>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</si>
  <si>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</si>
  <si>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</si>
  <si>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</si>
  <si>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</si>
  <si>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</si>
  <si>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</si>
  <si>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</si>
  <si>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</si>
  <si>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</si>
  <si>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</si>
  <si>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</si>
  <si>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</si>
  <si>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</si>
  <si>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</si>
  <si>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</si>
  <si>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</si>
  <si>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</si>
  <si>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</si>
  <si>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</si>
  <si>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</si>
  <si>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</si>
  <si>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</si>
  <si>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</si>
  <si>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</si>
  <si>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</si>
  <si>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</si>
  <si>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</si>
  <si>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</si>
  <si>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</si>
  <si>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</si>
  <si>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</si>
  <si>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</si>
  <si>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</si>
  <si>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</si>
  <si>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</si>
  <si>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</si>
  <si>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</si>
  <si>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</si>
  <si>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</si>
  <si>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</si>
  <si>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</si>
  <si>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</si>
  <si>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</si>
  <si>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</si>
  <si>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</si>
  <si>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</si>
  <si>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</si>
  <si>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</si>
  <si>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</si>
  <si>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</si>
  <si>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</si>
  <si>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</si>
  <si>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</si>
  <si>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</si>
  <si>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</si>
  <si>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</si>
  <si>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</si>
  <si>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</si>
  <si>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</si>
  <si>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</si>
  <si>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</si>
  <si>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</si>
  <si>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</si>
  <si>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</si>
  <si>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</si>
  <si>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</si>
  <si>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</si>
  <si>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</si>
  <si>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</si>
  <si>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</si>
  <si>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</si>
  <si>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</si>
  <si>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</si>
  <si>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</si>
  <si>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</si>
  <si>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</si>
  <si>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</si>
  <si>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</si>
  <si>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</si>
  <si>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</si>
  <si>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</si>
  <si>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</si>
  <si>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</si>
  <si>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</si>
  <si>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</si>
  <si>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</si>
  <si>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</si>
  <si>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</si>
  <si>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</si>
  <si>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</si>
  <si>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</si>
  <si>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</si>
  <si>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</si>
  <si>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</si>
  <si>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</si>
  <si>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</si>
  <si>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</si>
  <si>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</si>
  <si>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</si>
  <si>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</si>
  <si>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</si>
  <si>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</si>
  <si>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</si>
  <si>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</si>
  <si>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</si>
  <si>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</si>
  <si>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</si>
  <si>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</si>
  <si>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</si>
  <si>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</si>
  <si>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</si>
  <si>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</si>
  <si>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</si>
  <si>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</si>
  <si>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</si>
  <si>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</si>
  <si>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</si>
  <si>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</si>
  <si>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</si>
  <si>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</si>
  <si>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</si>
  <si>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</si>
  <si>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</si>
  <si>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</si>
  <si>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</si>
  <si>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</si>
  <si>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</si>
  <si>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</si>
  <si>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</si>
  <si>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</si>
  <si>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</si>
  <si>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</si>
  <si>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</si>
  <si>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</si>
  <si>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</si>
  <si>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</si>
  <si>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</si>
  <si>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</si>
  <si>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</si>
  <si>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</si>
  <si>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</si>
  <si>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</si>
  <si>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</si>
  <si>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</si>
  <si>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</si>
  <si>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</si>
  <si>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</si>
  <si>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</si>
  <si>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</si>
  <si>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</si>
  <si>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</si>
  <si>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</si>
  <si>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</si>
  <si>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</si>
  <si>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</si>
  <si>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</si>
  <si>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</si>
  <si>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</si>
  <si>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</si>
  <si>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</si>
  <si>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</si>
  <si>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</si>
  <si>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</si>
  <si>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</si>
  <si>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</si>
  <si>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</si>
  <si>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</si>
  <si>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</si>
  <si>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</si>
  <si>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</si>
  <si>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</si>
  <si>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</si>
  <si>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</si>
  <si>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</si>
  <si>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</si>
  <si>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</si>
  <si>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</si>
  <si>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</si>
  <si>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</si>
  <si>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</si>
  <si>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</si>
  <si>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</si>
  <si>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</si>
  <si>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</si>
  <si>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</si>
  <si>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</si>
  <si>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</si>
  <si>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</si>
  <si>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</si>
  <si>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</si>
  <si>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</si>
  <si>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</si>
  <si>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</si>
  <si>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</si>
  <si>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</si>
  <si>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</si>
  <si>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</si>
  <si>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</si>
  <si>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</si>
  <si>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</si>
  <si>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</si>
  <si>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</si>
  <si>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</si>
  <si>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</si>
  <si>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</si>
  <si>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</si>
  <si>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</si>
  <si>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</si>
  <si>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</si>
  <si>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</si>
  <si>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</si>
  <si>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</si>
  <si>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</si>
  <si>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</si>
  <si>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</si>
  <si>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</si>
  <si>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</si>
  <si>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</si>
  <si>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</si>
  <si>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</si>
  <si>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</si>
  <si>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</si>
  <si>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</si>
  <si>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</si>
  <si>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</si>
  <si>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</si>
  <si>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</si>
  <si>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</si>
  <si>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</si>
  <si>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</si>
  <si>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</si>
  <si>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</si>
  <si>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</si>
  <si>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</si>
  <si>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</si>
  <si>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</si>
  <si>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</si>
  <si>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</si>
  <si>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</si>
  <si>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</si>
  <si>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</si>
  <si>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</si>
  <si>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</si>
  <si>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</si>
  <si>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</si>
  <si>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</si>
  <si>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</si>
  <si>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</si>
  <si>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</si>
  <si>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</si>
  <si>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</si>
  <si>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</si>
  <si>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</si>
  <si>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</si>
  <si>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</si>
  <si>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</si>
  <si>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</si>
  <si>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</si>
  <si>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</si>
  <si>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</si>
  <si>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</si>
  <si>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</si>
  <si>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</si>
  <si>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</si>
  <si>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</si>
  <si>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</si>
  <si>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</si>
  <si>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</si>
  <si>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</si>
  <si>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</si>
  <si>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</si>
  <si>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</si>
  <si>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</si>
  <si>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</si>
  <si>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</si>
  <si>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</si>
  <si>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</si>
  <si>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</si>
  <si>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</si>
  <si>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</si>
  <si>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</si>
  <si>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</si>
  <si>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</si>
  <si>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</si>
  <si>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</si>
  <si>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</si>
  <si>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</si>
  <si>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</si>
  <si>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</si>
  <si>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</si>
  <si>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</si>
  <si>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</si>
  <si>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</si>
  <si>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</si>
  <si>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</si>
  <si>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</si>
  <si>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</si>
  <si>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</si>
  <si>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</si>
  <si>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</si>
  <si>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</si>
  <si>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</si>
  <si>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</si>
  <si>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</si>
  <si>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</si>
  <si>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</si>
  <si>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</si>
  <si>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</si>
  <si>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</si>
  <si>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</si>
  <si>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</si>
  <si>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</si>
  <si>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</si>
  <si>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</si>
  <si>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</si>
  <si>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</si>
  <si>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</si>
  <si>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</si>
  <si>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</si>
  <si>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</si>
  <si>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</si>
  <si>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</si>
  <si>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</si>
  <si>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</si>
  <si>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</si>
  <si>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</si>
  <si>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</si>
  <si>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</si>
  <si>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</si>
  <si>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</si>
  <si>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</si>
  <si>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</si>
  <si>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</si>
  <si>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</si>
  <si>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</si>
  <si>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</si>
  <si>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</si>
  <si>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</si>
  <si>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</si>
  <si>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</si>
  <si>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Ugovor o obavljanju usluga cetificiranja za poslovne subjekte (V.M)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</si>
  <si>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</si>
  <si>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</si>
  <si>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</si>
  <si>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</si>
  <si>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</si>
  <si>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</si>
  <si>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</si>
  <si>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</si>
  <si>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</si>
  <si>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</si>
  <si>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</si>
  <si>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</si>
  <si>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</si>
  <si>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</si>
  <si>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</si>
  <si>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</si>
  <si>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</si>
  <si>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</si>
  <si>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</si>
  <si>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</si>
  <si>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</si>
  <si>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</si>
  <si>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</si>
  <si>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</si>
  <si>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</si>
  <si>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</si>
  <si>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</si>
  <si>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</si>
  <si>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</si>
  <si>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</si>
  <si>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</si>
  <si>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</si>
  <si>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</si>
  <si>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</si>
  <si>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</si>
  <si>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</si>
  <si>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</si>
  <si>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</si>
  <si>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</si>
  <si>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</si>
  <si>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</si>
  <si>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</si>
  <si>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</si>
  <si>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</si>
  <si>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</si>
  <si>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</si>
  <si>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</si>
  <si>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</si>
  <si>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</si>
  <si>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</si>
  <si>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</si>
  <si>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</si>
  <si>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</si>
  <si>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</si>
  <si>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</si>
  <si>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</si>
  <si>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</si>
  <si>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</si>
  <si>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</si>
  <si>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</si>
  <si>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</si>
  <si>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</si>
  <si>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</si>
  <si>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</si>
  <si>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</si>
  <si>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</si>
  <si>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</si>
  <si>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</si>
  <si>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</si>
  <si>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</si>
  <si>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</si>
  <si>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</si>
  <si>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</si>
  <si>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</si>
  <si>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</si>
  <si>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</si>
  <si>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</si>
  <si>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</si>
  <si>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</si>
  <si>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</si>
  <si>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</si>
  <si>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</si>
  <si>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</si>
  <si>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</si>
  <si>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</si>
  <si>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</si>
  <si>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</si>
  <si>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</si>
  <si>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</si>
  <si>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</si>
  <si>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</si>
  <si>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</si>
  <si>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</si>
  <si>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</si>
  <si>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</si>
  <si>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</si>
  <si>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</si>
  <si>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</si>
  <si>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</si>
  <si>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</si>
  <si>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</si>
  <si>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</si>
  <si>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</si>
  <si>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</si>
  <si>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</si>
  <si>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</si>
  <si>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</si>
  <si>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</si>
  <si>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</si>
  <si>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</si>
  <si>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</si>
  <si>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</si>
  <si>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</si>
  <si>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</si>
  <si>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</si>
  <si>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</si>
  <si>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</si>
  <si>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</si>
  <si>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</si>
  <si>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</si>
  <si>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</si>
  <si>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</si>
  <si>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</si>
  <si>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</si>
  <si>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</si>
  <si>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</si>
  <si>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</si>
  <si>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</si>
  <si>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</si>
  <si>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</si>
  <si>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</si>
  <si>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</si>
  <si>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</si>
  <si>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</si>
  <si>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</si>
  <si>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</si>
  <si>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</si>
  <si>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</si>
  <si>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</si>
  <si>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</si>
  <si>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</si>
  <si>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</si>
  <si>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</si>
  <si>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</si>
  <si>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</si>
  <si>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</si>
  <si>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</si>
  <si>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</si>
  <si>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</si>
  <si>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</si>
  <si>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</si>
  <si>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</si>
  <si>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</si>
  <si>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</si>
  <si>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</si>
  <si>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</si>
  <si>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</si>
  <si>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</si>
  <si>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</si>
  <si>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</si>
  <si>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</si>
  <si>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</si>
  <si>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</si>
  <si>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</si>
  <si>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</si>
  <si>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</si>
  <si>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</si>
  <si>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</si>
  <si>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</si>
  <si>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</si>
  <si>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</si>
  <si>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</si>
  <si>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</si>
  <si>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</si>
  <si>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</si>
  <si>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</si>
  <si>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</si>
  <si>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</si>
  <si>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</si>
  <si>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</si>
  <si>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</si>
  <si>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</si>
  <si>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</si>
  <si>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</si>
  <si>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</si>
  <si>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</si>
  <si>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</si>
  <si>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</si>
  <si>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</si>
  <si>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</si>
  <si>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</si>
  <si>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</si>
  <si>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</si>
  <si>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</si>
  <si>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</si>
  <si>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</si>
  <si>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</si>
  <si>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</si>
  <si>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</si>
  <si>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</si>
  <si>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</si>
  <si>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</si>
  <si>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</si>
  <si>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</si>
  <si>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</si>
  <si>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</si>
  <si>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</si>
  <si>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</si>
  <si>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</si>
  <si>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</si>
  <si>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</si>
  <si>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Broj ugovora: 1166</t>
  </si>
  <si>
    <t>Godina: 2019</t>
  </si>
  <si>
    <t>7355</t>
  </si>
  <si>
    <t>Sporazum o sufinanciranju troškova  Uprave i poslovanja trgovačkog društva Krapinsko-zagorsku aerodrom d.o.o. za športsko turističku djelatnost u 2019. godini - Grad Zabok</t>
  </si>
  <si>
    <t>7356</t>
  </si>
  <si>
    <t>Sporazum o doznačivanju novčanih sredstava trgovačkom društvu Krapinsko-zagorski aerodrom d.o.o. za športsko turističku djelatnost u 2019 godini - Krapinsko-zagorski aerodrom d.o.o.</t>
  </si>
  <si>
    <t>7357</t>
  </si>
  <si>
    <t>Ugovor o izvođenju radova na adaptaciji sanitarnog čvora u prizemlju i na II . katu zgrade KZŽ - Završni radovi Krešo d.o.o.</t>
  </si>
  <si>
    <t>7358</t>
  </si>
  <si>
    <t>Ugovor o sufinanciranju rada Regionalne energetske agencije Sjeverozapadne Hrvatske - REGEA</t>
  </si>
  <si>
    <t>7361</t>
  </si>
  <si>
    <t>Ugovor za pružanje usluge izrade Internet stranice i aplikacije virtualnog inkubatora za projekt "Poslovno-tehnološki inkubator KZŽ" - Alpha aplikacije j.d.o.o.</t>
  </si>
  <si>
    <t>1.3-2020</t>
  </si>
  <si>
    <t>7362</t>
  </si>
  <si>
    <t>Ugovor o korištenju sredstava proračuna Krapinsko-zagorske županije u 2019. godini - Zavod za javno zdravstvo Krapinsko-zagorske županije, Zlatar</t>
  </si>
  <si>
    <t>29.02.2020</t>
  </si>
  <si>
    <t>7363</t>
  </si>
  <si>
    <t>Ugovor o financiranju timova hitne medicinske službe T1 u Klanjcu i Konjščini za razdoblje 1. siječnja do 31. prosinca 2019. godine - Zavod za hitnu medicinu Krapinsko-zagorske županije, Zlatar</t>
  </si>
  <si>
    <t>7364</t>
  </si>
  <si>
    <t>Krapinsko-zagorska županija, Krapina, Magistratska 1 i Libusoft Cicom d.o.o za informacijske tehnologije, Remetinečka cesta 7a, Zagreb  - Ugovor o korištenju i održavanju SPI računalnih programa broj 33830-2/2017</t>
  </si>
  <si>
    <t>7366</t>
  </si>
  <si>
    <t>Krapinsko-zagorska županija, Krapina, Magistratska 1 i Vatrogasna zajednica Krapinsko-zagorske županije, Krapina, Trg Ljudevita Gaja 12 - Ugovor o izravnoj dodjeli financijskih sredstava za financiranje djelatnosti vatrogasne zajednice Krapinsko-zagorske županije u 2019.g</t>
  </si>
  <si>
    <t>7367</t>
  </si>
  <si>
    <t>Krapinsko-zagorska županija, Krapina, Magistratska 1 i Hrvatska gorska služba spašavanja Stanica Krapina, Zlatar Bistrica, Vladimira Nazora 56 - Ugovor o izravnoj dodjeli financijskih sredstava za financiranje djelatnosti Hrvatske gorske službe spašavanja Stanice Krapina u 2019.g</t>
  </si>
  <si>
    <t>7368</t>
  </si>
  <si>
    <t>Ugovor o korištenju i održavanju SPI računalnih programa - Libusoft cicom d.o.o.</t>
  </si>
  <si>
    <t>31.1.2020</t>
  </si>
  <si>
    <t>7370</t>
  </si>
  <si>
    <t>7371</t>
  </si>
  <si>
    <t>Ugovor o korištenju sredstava proračuna KZŽ u 2019 godini - Zavod za javno zdravstvo KZŽ</t>
  </si>
  <si>
    <t>29.2.2020</t>
  </si>
  <si>
    <t>7372</t>
  </si>
  <si>
    <t>7373</t>
  </si>
  <si>
    <t>Ugovor o poslovnoj suradnji u realizaciji projekta uređenja rodne kuće književnika Janka Leskovara - Grad Pregrada</t>
  </si>
  <si>
    <t>15.2.2019</t>
  </si>
  <si>
    <t>7374</t>
  </si>
  <si>
    <t>Sporazum o sufinanciranju troškova Uprave i poslovanja trgovačkog društva Krapinsko-zagorski aerodrom d.o.o. za športsko turističku djelatnost u 2019. godini</t>
  </si>
  <si>
    <t>290000,00</t>
  </si>
  <si>
    <t>7375</t>
  </si>
  <si>
    <t>Sporazum o doznačivanju sredstava trgovačkom društvu Krapinsko-zagorski aerodrom d.o.o. za športsko turističku djelatnost u 2019. godini</t>
  </si>
  <si>
    <t>7377</t>
  </si>
  <si>
    <t>Krapinsko-zagorska županija, Krapina, Magistratska 1 i Ustanova za obrazovanje odraslih za poslove zaštite osoba i imovine "DEFENSOR" sa sjedištem u Varaždinu, Zagrebačka 71 - Ugovor o uslugama konzultanta u postupku izrade Procjene rizika od velikih nesreća za područje Krapinsko-zagorske županije</t>
  </si>
  <si>
    <t>7378</t>
  </si>
  <si>
    <t>7381</t>
  </si>
  <si>
    <t xml:space="preserve">Ugovor o javnoj nabavi usluga stručnog nadzora nad radovima izgradnje školske sportske dvorane uz OŠ Zlatar Bistrica - Zajednica ponuditelja </t>
  </si>
  <si>
    <t>7382</t>
  </si>
  <si>
    <t>Ugovor o javnoj nabavi - Izgradnje školske sportske dvorane uz OŠ Zlatar Bistrica - Zagorjegradnja d.o.o.</t>
  </si>
  <si>
    <t>7383</t>
  </si>
  <si>
    <t>Ugovor o partnerstvu i suradnji u projektu "Kajkavci u Lisinskom" Radio kaj d.o.o.</t>
  </si>
  <si>
    <t>3.3.2019</t>
  </si>
  <si>
    <t>7384</t>
  </si>
  <si>
    <t>Ugovor o djelu - Ivan Jelenčić</t>
  </si>
  <si>
    <t>7385</t>
  </si>
  <si>
    <t>Ugovor o izravnoj dodjeli financijskih sredstava za financiranje djelatnosti vatrogasne zajednice KZŽ u 2019 godini</t>
  </si>
  <si>
    <t>7387</t>
  </si>
  <si>
    <t>Krapinsko-zagorska županija, Krapina, Magistratska 1 i HEP-OPSKRBA d.o.o, Zagreb, Ulica grada Vukovara 37 - Ugovor o opskrbi kupca s vlastitom proizvodnjom iz obnpvljivih izvora energije Broj: 0-19-583</t>
  </si>
  <si>
    <t>7388</t>
  </si>
  <si>
    <t>Krapinsko-zagorska županija, Krapina, Magistratska 1 i Ministarstvo hrvatskih branitelja, Zagreb, Trg Nevenke Topalušić 1  - Aneks Ugovora o sufinanciranju Projekta rješavanja pristupačnosti objektima osoba s invaliditetom</t>
  </si>
  <si>
    <t>7390</t>
  </si>
  <si>
    <t>Ugovor o jednostavnoj nabavi usluge upravljanja i administracije projekta energetske obnove OŠ Kumrovec - REGEA</t>
  </si>
  <si>
    <t>7391</t>
  </si>
  <si>
    <t>Ugovor o jednostavnoj nabavi usluge upravljanja i administracije projekta energetske obnove OŠ Gornja Stubica - REGEA</t>
  </si>
  <si>
    <t>7392</t>
  </si>
  <si>
    <t>Ugovor o jednostavnoj nabavi usluge upravljanja i administracije projekta energetske obnove OŠ Đurmanec - REGEA</t>
  </si>
  <si>
    <t>7393</t>
  </si>
  <si>
    <t>Ugovor o sufinanciranju rada Piškornica d.o.o. u 2019 godini</t>
  </si>
  <si>
    <t>7396</t>
  </si>
  <si>
    <t>7397</t>
  </si>
  <si>
    <t>Ugovor o pružanju usluge provedbe preventivnog "Programa prometne kulture za najmlađe" u 2019 godini - Obrt za usluge i trgovinu "Mini auti"</t>
  </si>
  <si>
    <t>7398</t>
  </si>
  <si>
    <t>Ugovor o pružanju usluge provedbe preventivnog "Programa prometne kulture za najmlađe" u 2019. godini (JUMICAR)</t>
  </si>
  <si>
    <t>55000,00</t>
  </si>
  <si>
    <t>7401</t>
  </si>
  <si>
    <t>Ugovor o javnoj nabavi dijagnostičko-terapijske i ostale medicinsko-tehničke opreme u sklopu Projekta poboljšanja pristupa primarnoj zdravstvenoj zaštiti u Domu zdravlja KZŽ za Grupu 5-medicinsko-tehnička oprema - Media d.o.o.</t>
  </si>
  <si>
    <t>15.4.2019</t>
  </si>
  <si>
    <t>7402</t>
  </si>
  <si>
    <t>Ugovor o uslugama konzultanta u postupku izrade Procjene rizika od velikih nesreća za područje KZŽ - Ustanova "DEFENSOR"</t>
  </si>
  <si>
    <t>7403</t>
  </si>
  <si>
    <t>Ugovor o izravnoj dodjeli financijskih sredstava za financiranje djelatnosti hrvatske gorske službe spašavanja stanice Krapina u 2019 godini- Hrv.gorska služba spašavanja stanica Krapina</t>
  </si>
  <si>
    <t>31.12.20109</t>
  </si>
  <si>
    <t>7404</t>
  </si>
  <si>
    <t>Ugovor o implementaciji i održavanju računalnog programa "Registar preporuka"</t>
  </si>
  <si>
    <t>4500,00</t>
  </si>
  <si>
    <t>01.03.2020.</t>
  </si>
  <si>
    <t>7405</t>
  </si>
  <si>
    <t>Ugovor o sufinanciranju realizacije Plana poslovanja trgovačkog društva Integrirani promet zagrebačkog područja d.o.o. za 2019. godinu</t>
  </si>
  <si>
    <t>449939,00</t>
  </si>
  <si>
    <t>7406</t>
  </si>
  <si>
    <t>Ugovor o jednokratnoj financijskoj potpori udruzi - Pogled iz novog kuta-LIFE</t>
  </si>
  <si>
    <t>30.3.2019</t>
  </si>
  <si>
    <t>7408</t>
  </si>
  <si>
    <t>Ugovor o jednokratnoj financijskoj potpori udruzi - Udruga drag.i veter. Domovinskog rata RH</t>
  </si>
  <si>
    <t>7409</t>
  </si>
  <si>
    <t>Ugovor o sufinanciranju realizacije Plana poslovanja trgovačkog društva Integrirani promet zagrebačkog područja d.o.o. za 2019 godinu - Grad Zagreb/Zagrebačka županija/KZŽ/Integrirani promet zag.područja</t>
  </si>
  <si>
    <t>7410</t>
  </si>
  <si>
    <t>Ugovor o jednostavnoj nabavi promotivnog materijala - majice s logom Bajka na dlanu - Šimić d.o.o.</t>
  </si>
  <si>
    <t>7411</t>
  </si>
  <si>
    <t>Športska zajednica Krapinsko-zagorske županije M. Gupca 22, pp 28, Zabok-Ugovor o izravnoj dodjeli sredstava -Ostvarivanje javnih potreba u sportu u 2019 godini</t>
  </si>
  <si>
    <t>23.12.2019.</t>
  </si>
  <si>
    <t>7413</t>
  </si>
  <si>
    <t>Županijski školski športski savez KZZ Trg Ljudevita Gaja 12, Krapina-program javnih potreba u sportu KZŽ</t>
  </si>
  <si>
    <t>7414</t>
  </si>
  <si>
    <t>Zajednica tehničke kulture KZŽ I. Rendića 7/I, Krapina-Program javnih potreba u tehničkoj kulturi KZŽ</t>
  </si>
  <si>
    <t>7415</t>
  </si>
  <si>
    <t>Kajkaviana, Društvo za prikupljanje, čuvanje i promicanje hrvatske kajkavske baštine;Golubovečka 42, Donja Stubica- Program javnih potreba u kulturu KZŽ</t>
  </si>
  <si>
    <t>7416</t>
  </si>
  <si>
    <t>Zajednica amaterskih kulturno umjetničkih udruga Krapinsko-zagorske županije Zagrebačka 10, Zabok- program javnih potreba u kulturi</t>
  </si>
  <si>
    <t>7418</t>
  </si>
  <si>
    <t xml:space="preserve">Kostelska pištola - Keglevićeva straža Kostel Kostel 7, Pregrada - program rada povijesne županijske postrojbe  </t>
  </si>
  <si>
    <t>7419</t>
  </si>
  <si>
    <t>Krapinsko-zagorska županija, Krapina, Magistratska 1 i Ured državne uprave u Krapinsko-zagorskoj županiji, Krapina, Magistratska 1 - III. dodatak Sporazumu o financiranju zajedničkih troškova i održavanju zgrade u Krapini, Magistratska 1</t>
  </si>
  <si>
    <t>7421</t>
  </si>
  <si>
    <t>Ugovor o izmjeni i dopuni idejnog projekta za Regionalni centar kompetencija u ugostiteljstvu i turizmu Zabok - LUMIL d.o.o.</t>
  </si>
  <si>
    <t>7422</t>
  </si>
  <si>
    <t>Ugovor o izravnoj dodjeli financijskih sredstava za financiranje djelatnosti programa rada povijesne županijske postrojbe u 2019 godini - Kostelska pištola</t>
  </si>
  <si>
    <t>100,000,00</t>
  </si>
  <si>
    <t>7423</t>
  </si>
  <si>
    <t>Ugovor o izravnoj dodjeli financijskih sredstava za financiranje djelatnosti programa javnih potreba u kulturi KZŽ u 2019 godini-realizaciji programa kulturno umjetničkog amaterizma - Zajednica amaterskih KUD-ova KZŽ</t>
  </si>
  <si>
    <t>23.12.2019</t>
  </si>
  <si>
    <t>7424</t>
  </si>
  <si>
    <t>Ugovor o izrovanoj dodjeli financijskih sredstava za financiranje programa javnih potreba u Tehničkoj kulturi KZŽ u 2019 godini- Zajednica tehničke kulture KZŽ</t>
  </si>
  <si>
    <t>7425</t>
  </si>
  <si>
    <t>Ugovor o izravnoj dodjeli financijskih sredstava za financiranje djelatnosti programa javnih potreba u sportu KZŽ u 2019 godini - realizacija sportskih natjecanja učenika OŠ i SŠ - Županijski školski sportski savez KZŽ</t>
  </si>
  <si>
    <t>7426</t>
  </si>
  <si>
    <t>Ugovor o izravnoj dodijeli financijskih sredstava športskoj zajednici KZŽ za ostvarivanje javnih potreba u sportu u 2019 godini - Športska zajednica KZŽ</t>
  </si>
  <si>
    <t>7428</t>
  </si>
  <si>
    <t>Krapinsko-zagorska županija, Krapina, Magistratska 1 i Bening d.o.o, Zabok, K.Š.Gjalskog 2/1 - Ugovor o obavljanju stručnog nadzora nad izvođenjem radova na rekonstrukciji-dogradnji dizala za osobe s invaliditetom i osobe smanjene pokretljivosti na zgradi javne namjene</t>
  </si>
  <si>
    <t>7429</t>
  </si>
  <si>
    <t>Ugovor o javnoj nabavi radova na rekonstrukciji-dogradnji dizala za osobe s invaliditetom i osobe smanjene pokretljivosti na zgradi javne namjene - Thyssenkrupp Dizala/ Završni radovi Krešo</t>
  </si>
  <si>
    <t>7430</t>
  </si>
  <si>
    <t>Ugovor o obavljanju stručnog nadzora nad izvođenjem radova na rekonstrukciji - dogradnji dizala za osobe s invaliditetom i osobe smanjene pokretljivosti na zgradi javne namjene - Bening d.o.o.</t>
  </si>
  <si>
    <t>7431</t>
  </si>
  <si>
    <t>Ugovor o pružanju usluga koordinatora zaštite na radu tijekom građenja -ABN-S</t>
  </si>
  <si>
    <t>7432</t>
  </si>
  <si>
    <t>Krapinsko-zagorska županija, Krapina, Magistratska 1 i ABN-S obrt za tehnička ispitivanja i savjetovanja Zoran Vrgoč, Lug Zabočki 9a - Ugovor o pružanju usluga koordinatora zaštite na radu tijekom građenja</t>
  </si>
  <si>
    <t>7433</t>
  </si>
  <si>
    <t>Ugovor o sufinanciranju provedbe Preventivne akcije "Program prometne kulture za najmlađe" u 2019. godini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</si>
  <si>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</si>
  <si>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</si>
  <si>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</si>
  <si>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</si>
  <si>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</si>
  <si>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</si>
  <si>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</si>
  <si>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</si>
  <si>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</si>
  <si>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</si>
  <si>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Ugovor o obavljanju stručnog nadzora pri izvođenju radova na adaptaciji sanitarnog čvora u prizemlju i na II. katu zgrade KZŽ - Bening d.o.o.</t>
  </si>
  <si>
    <t>15.3.2019</t>
  </si>
  <si>
    <t>7444</t>
  </si>
  <si>
    <t>7445</t>
  </si>
  <si>
    <t>7446</t>
  </si>
  <si>
    <t>7447</t>
  </si>
  <si>
    <t xml:space="preserve">Ugovor o sufinanciranju sukladno uvjetima i kriterijima Programa razvoja cikloturizma na kontinentu u 2019 godini - Min.turizma </t>
  </si>
  <si>
    <t>30.11.2019</t>
  </si>
  <si>
    <t>7448</t>
  </si>
  <si>
    <t>7449</t>
  </si>
  <si>
    <t>7450</t>
  </si>
  <si>
    <t>7451</t>
  </si>
  <si>
    <t>7452</t>
  </si>
  <si>
    <t>7453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</si>
  <si>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</si>
  <si>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</si>
  <si>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</si>
  <si>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</si>
  <si>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</si>
  <si>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</si>
  <si>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</si>
  <si>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</si>
  <si>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</si>
  <si>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</si>
  <si>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</si>
  <si>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</si>
  <si>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Općina Gornja Stubica Trg Sv. Jurja 2, Gornja Stubica sredstva za manifestaciju" Susreti za Rudija" u 2019</t>
  </si>
  <si>
    <t>25.12.2019</t>
  </si>
  <si>
    <t>7467</t>
  </si>
  <si>
    <t>HEP-OPSKRBA d.o.o, Zagreb, Ulica grada Vukovara 37 i Krapinsko-zagorska županija, Krapina,Magistratska 1                   Aneks Broj: 0-19-583/1   Ugovoru o opskrbi krajnjeg kupca Broj:0-19-583</t>
  </si>
  <si>
    <t>7469</t>
  </si>
  <si>
    <t>8 dana</t>
  </si>
  <si>
    <t>7471</t>
  </si>
  <si>
    <t>Ugovor o sufinanciranju manifestacije - Kreativni centar - Cityartstudio</t>
  </si>
  <si>
    <t>24.4.2019</t>
  </si>
  <si>
    <t>7472</t>
  </si>
  <si>
    <t>Ugovor o provedbi tehničkih i promotivnih usluga za manifestaciju "52 Sajam i izložba zagorskih vina Bedekovčina 2019 godina" - Mediaritam d.o.o.</t>
  </si>
  <si>
    <t>25.5.2019</t>
  </si>
  <si>
    <t>7473</t>
  </si>
  <si>
    <t>Ugovor o korištenju sredstava iz proračuna KZŽ za realizaciju programa manifestacije "Susreti za Rudija" u 2019 godini - Općina Gornja Stubica</t>
  </si>
  <si>
    <t>7474</t>
  </si>
  <si>
    <t>Ugovor o djelu- Zdravko Orlović</t>
  </si>
  <si>
    <t>8.5.2019</t>
  </si>
  <si>
    <t>7475</t>
  </si>
  <si>
    <t>Ugovor o djelu - Aleksandar Brodski</t>
  </si>
  <si>
    <t>7476</t>
  </si>
  <si>
    <t>Ugovor o djelu - Ivana Rendulić</t>
  </si>
  <si>
    <t>7477</t>
  </si>
  <si>
    <t>Ugovor o djelu - Dunja Mežnarić</t>
  </si>
  <si>
    <t>7478</t>
  </si>
  <si>
    <t>Ugovor o djelu - Ana Jeromel</t>
  </si>
  <si>
    <t>7479</t>
  </si>
  <si>
    <t>Ugovor o djelu - Vlasta Rubeša</t>
  </si>
  <si>
    <t>7480</t>
  </si>
  <si>
    <t>Ugovor o pružanju usluga usklađivanja s Uredbom (EU) 2016/679 i Zakonom o provedbi Opće odredbe o zaštiti podataka - Sevoi d.o.o.</t>
  </si>
  <si>
    <t>7482</t>
  </si>
  <si>
    <t>Ugovor o djelu -Zdenko Ivanković</t>
  </si>
  <si>
    <t>7483</t>
  </si>
  <si>
    <t>Ugovor o djelu - Nataša Puhelek</t>
  </si>
  <si>
    <t>7484</t>
  </si>
  <si>
    <t>Ugovor o djelu - Marko Karoglan</t>
  </si>
  <si>
    <t>7485</t>
  </si>
  <si>
    <t>Ugovor o djelu - Mladen Forko</t>
  </si>
  <si>
    <t>7486</t>
  </si>
  <si>
    <t>Ugovor o djelu - Ana Marija Jagatić Korenika</t>
  </si>
  <si>
    <t>7487</t>
  </si>
  <si>
    <t>Ugovor o djelu - Jasminka Šaško</t>
  </si>
  <si>
    <t>7489</t>
  </si>
  <si>
    <t>Ugovor o sufinanciranju provedbe Preventivne akcije "Program prometne kulture za najmlađe" u 2019 godini - Općina Bedekovčina</t>
  </si>
  <si>
    <t>7490</t>
  </si>
  <si>
    <t>Ugovor o sufinanciranju provedbe Preventivne akcije "Program prometne kulture za najmlađe" u 2019 godini - Općina Budinščina</t>
  </si>
  <si>
    <t>7491</t>
  </si>
  <si>
    <t>Ugovor o sufinanciranju provedbe Preventivne akcije "Program prometne kulture za najmlađe" u 2019 godini - Grad Donja Stubica</t>
  </si>
  <si>
    <t>7492</t>
  </si>
  <si>
    <t>Ugovor o sufinanciranju provedbe Preventivne akcije "Program prometne kulture za najmlađe" u 2019 godini - Općina Desinić</t>
  </si>
  <si>
    <t>7493</t>
  </si>
  <si>
    <t>Ugovor o sufinanciranju provedbe Preventivne akcije "Program prometne kulture za najmlađe" u 2019 godini - Općina Đurmanec</t>
  </si>
  <si>
    <t>7494</t>
  </si>
  <si>
    <t>Ugovor o sufinanciranju provedbe Preventivne akcije "Program prometne kulture za najmlađe" u 2019 godini - Općina Gornja Stubica</t>
  </si>
  <si>
    <t>7495</t>
  </si>
  <si>
    <t>Ugovor o sufinanciranju provedbe Preventivne akcije "Program prometne kulture za najmlađe" u 2019 godini - Općina Jesenje</t>
  </si>
  <si>
    <t>7496</t>
  </si>
  <si>
    <t>Ugovor o sufinanciranju provedbe Preventivne akcije "Program prometne kulture za najmlađe" u 2019 godini - Grad Klanjec</t>
  </si>
  <si>
    <t>7497</t>
  </si>
  <si>
    <t>Ugovor o sufinanciranju provedbe Preventivne akcije "Program prometne kulture za najmlađe" u 2019 godini - Općina Konjščina</t>
  </si>
  <si>
    <t>7498</t>
  </si>
  <si>
    <t>Ugovor o sufinanciranju provedbe Preventivne akcije "Program prometne kulture za najmlađe" u 2019 godini - Općina Krapinske Toplice</t>
  </si>
  <si>
    <t>7499</t>
  </si>
  <si>
    <t>Ugovor o sufinanciranju provedbe Preventivne akcije "Program prometne kulture za najmlađe" u 2019 godini - Općina Kraljevec na Sutli</t>
  </si>
  <si>
    <t>7500</t>
  </si>
  <si>
    <t>Ugovor o sufinanciranju provedbe Preventivne akcije "Program prometne kulture za najmlađe" u 2019 godini - Općina Kumrovec</t>
  </si>
  <si>
    <t>7501</t>
  </si>
  <si>
    <t>Ugovor o sufinanciranju provedbe Preventivne akcije "Program prometne kulture za najmlađe" u 2019 godini - Općina Lobor</t>
  </si>
  <si>
    <t>7502</t>
  </si>
  <si>
    <t>Ugovor o sufinanciranju provedbe Preventivne akcije "Program prometne kulture za najmlađe" u 2019 godini - Općina Marija Bistrica</t>
  </si>
  <si>
    <t>7503</t>
  </si>
  <si>
    <t>Krapinsko-zagorska županija, Krapina, Magistratska 1 i Sevoi d.o.o, Zagreb, Oreškovićeva 1a - Ugovor o pružanju usluga usklađivanja s Uredbom (EU) 2016/679 i Zakonom o provedbi Opće uredbe o zaštiti podataka</t>
  </si>
  <si>
    <t>7504</t>
  </si>
  <si>
    <t>Ugovor  o sufinanciranju provedbe Preventivne akcije "Program prometne kulture za najmlađe" u 2019 godini - Općina Mače</t>
  </si>
  <si>
    <t>7505</t>
  </si>
  <si>
    <t>Ugovor  o sufinanciranju provedbe Preventivne akcije "Program prometne kulture za najmlađe" u 2019 godini - općina Mihovljan</t>
  </si>
  <si>
    <t>7506</t>
  </si>
  <si>
    <t>Ugovor  o sufinanciranju provedbe Preventivne akcije "Program prometne kulture za najmlađe" u 2019 godini - općina Novi Golubovec</t>
  </si>
  <si>
    <t>7507</t>
  </si>
  <si>
    <t>Ugovor  o sufinanciranju provedbe Preventivne akcije "Program prometne kulture za najmlađe" u 2019 godini - Grad Oroslavje</t>
  </si>
  <si>
    <t>7508</t>
  </si>
  <si>
    <t>Ugovor  o sufinanciranju provedbe Preventivne akcije "Program prometne kulture za najmlađe" u 2019 godini - Općina Petrovsko</t>
  </si>
  <si>
    <t>7509</t>
  </si>
  <si>
    <t>Ugovor  o sufinanciranju provedbe Preventivne akcije "Program prometne kulture za najmlađe" u 2019 godini - Grad Pregrada</t>
  </si>
  <si>
    <t>7510</t>
  </si>
  <si>
    <t>Ugovor  o sufinanciranju provedbe Preventivne akcije "Program prometne kulture za najmlađe" u 2019 godini - Općina Radoboj</t>
  </si>
  <si>
    <t>7511</t>
  </si>
  <si>
    <t>Ugovor  o sufinanciranju provedbe Preventivne akcije "Program prometne kulture za najmlađe" u 2019 godini - Općina Stubičke Toplice</t>
  </si>
  <si>
    <t>7512</t>
  </si>
  <si>
    <t>Ugovor  o sufinanciranju provedbe Preventivne akcije "Program prometne kulture za najmlađe" u 2019 godini - Općina Tuhelj</t>
  </si>
  <si>
    <t>7513</t>
  </si>
  <si>
    <t>Ugovor  o sufinanciranju provedbe Preventivne akcije "Program prometne kulture za najmlađe" u 2019 godini - Veliko Trgovišće</t>
  </si>
  <si>
    <t>7514</t>
  </si>
  <si>
    <t>Ugovor  o sufinanciranju provedbe Preventivne akcije "Program prometne kulture za najmlađe" u 2019 godini - Općina Zagorska Sela</t>
  </si>
  <si>
    <t>7515</t>
  </si>
  <si>
    <t>Ugovor  o sufinanciranju provedbe Preventivne akcije "Program prometne kulture za najmlađe" u 2019 godini - Općina Sveti Križ Začretje</t>
  </si>
  <si>
    <t>7516</t>
  </si>
  <si>
    <t>Ugovor o sufinanciranju provedbe Preventivne akcije "Program prometne kulture za najmlađe" u 2019 godini - Općina Zlatar Bistrica</t>
  </si>
  <si>
    <t>7517</t>
  </si>
  <si>
    <t>Ugovor o sufinanciranju provedbe Preventivne akcije "Program prometne kulture za najmlađe" u 2019 godini - Grad Zlatar</t>
  </si>
  <si>
    <t>7518</t>
  </si>
  <si>
    <t>Ugovor o sufinanciranju provedbe Preventivne akcije "Program prometne kulture za najmlađe" u 2019 godini - Općina Hraščina</t>
  </si>
  <si>
    <t>7519</t>
  </si>
  <si>
    <t>Ugovor o sufinanciranju provedbe Preventivne akcije "Program prometne kulture za najmlađe" u 2019 godini - Grad Zabok</t>
  </si>
  <si>
    <t>7521</t>
  </si>
  <si>
    <t>Ugovor o autorskom djelu - Josipa Lončar</t>
  </si>
  <si>
    <t>26.4.2019</t>
  </si>
  <si>
    <t>7523</t>
  </si>
  <si>
    <t>Ugovor o financiranju programa/projekata poljoprivrednih udruga KZŽ - Udruga vinogradara i vinara "Preša"</t>
  </si>
  <si>
    <t>7524</t>
  </si>
  <si>
    <t>Ugovor o financiranju programa/projekata poljoprivrednih udruga KZŽ - Udruga pčelara "Nektar" Konjščina</t>
  </si>
  <si>
    <t>7525</t>
  </si>
  <si>
    <t>7526</t>
  </si>
  <si>
    <t>Ugovor o financiranju programa/projekata poljoprivrednih udruga KZŽ - Zagorska udruga uzgajivača konja</t>
  </si>
  <si>
    <t>7527</t>
  </si>
  <si>
    <t xml:space="preserve">Ugovor o financiranju programa/projekata poljoprivrednih udruga KZŽ - Društvo vinogradara i vinara i prijatelja dobrog vina "Barilček" </t>
  </si>
  <si>
    <t>7528</t>
  </si>
  <si>
    <t>Ugovor o financiranju programa/projekata poljoprivrednih udruga KZŽ - Udruga vinogradara i podrumara "Humska kapljica"</t>
  </si>
  <si>
    <t>7529</t>
  </si>
  <si>
    <t>7530</t>
  </si>
  <si>
    <t>7531</t>
  </si>
  <si>
    <t>Ugovor o financiranju programa/projekata poljoprivrednih udruga KZŽ - Stočarska udruga Strojni prsten Zlatar</t>
  </si>
  <si>
    <t>7532</t>
  </si>
  <si>
    <t>Ugovor o financiranju programa/projekata poljoprivrednih udruga KZŽ - Udruga pčelara "Krapina"</t>
  </si>
  <si>
    <t>7533</t>
  </si>
  <si>
    <t>Ugovor o financiranju programa/projekata poljoprivrednih udruga KZŽ - Udruga vinara, vinogradara i ljubitelja dobrog vina "Grozd"</t>
  </si>
  <si>
    <t>7534</t>
  </si>
  <si>
    <t>7535</t>
  </si>
  <si>
    <t>Ugovor o financiranju programa/projekata poljoprivrednih udruga KZŽ - Udruga vinogradara i vinara "Sveti Vinko" Đurmanec</t>
  </si>
  <si>
    <t>7536</t>
  </si>
  <si>
    <t>Ugovor o financiranju programa/projekata poljoprivrednih udruga KZŽ - Udruga vinogradara, podrumara i prijatelja dobrog vina "Sveti Martin" Jesenje</t>
  </si>
  <si>
    <t>7537</t>
  </si>
  <si>
    <t>Ugovor o financiranju programa/projekata poljoprivrednih udruga KZŽ - Pčelarsko društvo "Kvirin Broz" Klanjec</t>
  </si>
  <si>
    <t>7538</t>
  </si>
  <si>
    <t>Ugovor o financiranju programa/projekata poljoprivrednih udruga KZŽ - Udruga vinogradara i vinara "Radobojski pajdaši"</t>
  </si>
  <si>
    <t>7539</t>
  </si>
  <si>
    <t>Ugovor o javnoj nabavi usluge prijevoza učenika OŠ nad kojima KZŽ ima osnivačka prava za školsku godinu 2018/2019 - Grupa 1 - Presečki grupa d.o.o.</t>
  </si>
  <si>
    <t>7540</t>
  </si>
  <si>
    <t>Ugovor o javnoj nabavi usluge prijevoza učenika OŠ nad kojima KZŽ ima osnivačka prava za školsku godinu 2018/2019 - Grupa 2 - Presečki grupa 2</t>
  </si>
  <si>
    <t>7541</t>
  </si>
  <si>
    <t>Ugovor o javnoj nabavi usluge prijevoza učenika OŠ nad kojima KZŽ ima osnivačka prava za školsku godinu 2018/2019 - Grupa 3 - Presečki grupa d.o.o.</t>
  </si>
  <si>
    <t>7542</t>
  </si>
  <si>
    <t>Ugovor o javnoj nabavi usluge prijevoza učenika osnovnih škola nad kojima KZŽ ima osnivačka prava za školsku godinu 2018/2019 - Grupa 4 - Presečki grupa</t>
  </si>
  <si>
    <t>7543</t>
  </si>
  <si>
    <t>Ugovor o javnoj nabavi usluge prijevoza učenika OŠ nad kojima KZŽ ima osnivačka prava za školsku godinu 2018/2019 - Grupa 5 - Zajednica ponuditelja</t>
  </si>
  <si>
    <t>7544</t>
  </si>
  <si>
    <t>Ugovor o javnoj nabavi usluge prijevoza učenika OŠ nad kojima KZŽ ima osnivačka prava za školsku godinu 2018/2019 - Grupa 6 - Presečki grupa d.o.o.</t>
  </si>
  <si>
    <t>7545</t>
  </si>
  <si>
    <t>Ugovor o pružanju poštanskih usluga - HP - Hrvatska pošta</t>
  </si>
  <si>
    <t>15.5.2020</t>
  </si>
  <si>
    <t>7546</t>
  </si>
  <si>
    <t>Ugovor br. SIPP 01/19 o sufinanciranju asfaltiranja nerazvrstane ceste na području Općine Desinić</t>
  </si>
  <si>
    <t>29.11.2019</t>
  </si>
  <si>
    <t>7547</t>
  </si>
  <si>
    <t>Ugovor o dodjeli bespovratnih sredstava za projekte koji se financiraju iz Fondova u financijskom razdoblju 2014-2020- Ministarstvo graditeljstva/Fond za zaštitu okoliša</t>
  </si>
  <si>
    <t>31.12.2022</t>
  </si>
  <si>
    <t>7551</t>
  </si>
  <si>
    <t>7553</t>
  </si>
  <si>
    <t>Ugovor o jednostavnoj nabavi radova na uređenju biciklističkih odmorišta - VEPEL d.o.o.</t>
  </si>
  <si>
    <t>15.11.2019</t>
  </si>
  <si>
    <t>7554</t>
  </si>
  <si>
    <t>Ugovor o sufinanciranju asfaltiranja nerazvrstane ceste na području Općine Desinić</t>
  </si>
  <si>
    <t>7556</t>
  </si>
  <si>
    <t>Krapinsko-zagorska županija, Krapina, Magistratska 1 i Hep-Opskrba d.o.o, Zagreb, Ulica grada Vukovara 37  - Ugovor o opskrbi kupca s vlastitom proizvodnjom iz obnovljivih izvora energije</t>
  </si>
  <si>
    <t>7557</t>
  </si>
  <si>
    <t>Ugovor o opskrbi kupca s vlastitom proizvodnjom iz obnovljivih izvora energije - HEP-OPSKRBAd.o.o.</t>
  </si>
  <si>
    <t>2.5.2021</t>
  </si>
  <si>
    <t>7558</t>
  </si>
  <si>
    <t>Ugovor o korištenju potpore za povećanje poljoprivredne proizvodnje na području KZŽ u 2019 godini - OPG Kiseljak Ivan</t>
  </si>
  <si>
    <t>5.12.2019</t>
  </si>
  <si>
    <t>7559</t>
  </si>
  <si>
    <t>Ugovor o korištenju potpore za povećanje poljoprivredne proizvodnje na području KZŽ u 2019 godini - OPG Drempetić Andrija</t>
  </si>
  <si>
    <t>7560</t>
  </si>
  <si>
    <t>Ugovor o korištenju potpore za povećanje poljoprivredne proizvodnje na području KZŽ u 2019 godini - OPG Tepuš Mihael</t>
  </si>
  <si>
    <t>7561</t>
  </si>
  <si>
    <t>Ugovor o korištenju potpore za povećanje poljoprivredne proizvodnje na području KZŽ u 2019 godini - OPG Lež Vjeran</t>
  </si>
  <si>
    <t>7562</t>
  </si>
  <si>
    <t>Ugovor o korištenju potpore za povećanje poljoprivredne proizvodnje na području KZŽ u 2019 godini - OPG Knezić Ivica</t>
  </si>
  <si>
    <t>7563</t>
  </si>
  <si>
    <t>Ugovor o korištenju potpore za povećanje poljoprivredne proizvodnje na području KZŽ u 2019 godini - OPG Hursa Zvonko</t>
  </si>
  <si>
    <t>5.112.2019</t>
  </si>
  <si>
    <t>7564</t>
  </si>
  <si>
    <t>Ugovor o korištenju potpore za povećanje poljoprivredne proizvodnje na području KZŽ u 2019 godini - OPG Tepuš Tomica</t>
  </si>
  <si>
    <t>1.12.2019</t>
  </si>
  <si>
    <t>7565</t>
  </si>
  <si>
    <t>Ugovor o korištenju potpore za povećanje poljoprivredne proizvodnje na području KZŽ u 2019 godini - OPG Hercigonja Ivica</t>
  </si>
  <si>
    <t>7568</t>
  </si>
  <si>
    <t>Ugovor o izradi Glavnog projekta opremanja odmorišta cikloturističkih ruta u KZZ - TSE Traffic d.o.o.</t>
  </si>
  <si>
    <t>29.7.2019</t>
  </si>
  <si>
    <t>7569</t>
  </si>
  <si>
    <t>Ugovor o korištenju potpore za povećanje poljoprivredne proizvodnje na području KZŽ u 2019 godini - Ramona ugostiteljstvo</t>
  </si>
  <si>
    <t>7570</t>
  </si>
  <si>
    <t>Ugovor o korištenju potpore za povećanje poljoprivredne proizvodnje na području KZŽ u 2019 godini - OPG Sinković Anica</t>
  </si>
  <si>
    <t>7571</t>
  </si>
  <si>
    <t>Ugovor o korištenju potpore za povećanje poljoprivredne proizvodnje na području KZŽ u 2019 godini - OPG Merkaš Željko</t>
  </si>
  <si>
    <t>7572</t>
  </si>
  <si>
    <t>Ugovor o korištenju potpore za povećanje poljoprivredne proizvodnje na području KZŽ u 2019 godini - OPG Fistrić Anđelko</t>
  </si>
  <si>
    <t>7573</t>
  </si>
  <si>
    <t>Ugovor o korištenju potpore za povećanje poljoprivredne proizvodnje na području KZŽ u 2019 godini - OPG Štvanek Davorin</t>
  </si>
  <si>
    <t>7574</t>
  </si>
  <si>
    <t>Ugovor o korištenju potpore za povećanje poljoprivredne proizvodnje na području KZŽ u 2019 godini - PG  Vojtić</t>
  </si>
  <si>
    <t>7575</t>
  </si>
  <si>
    <t>Ugovor o korištenju potpore za povećanje poljoprivredne proizvodnje na području KZŽ u 2019 godini - FRAMONT</t>
  </si>
  <si>
    <t>7576</t>
  </si>
  <si>
    <t>Ugovor o korištenju potpore za povećanje poljoprivredne proizvodnje na području KZŽ u 2019 godini - OPG Domitran Josip</t>
  </si>
  <si>
    <t>7577</t>
  </si>
  <si>
    <t>Ugovor o korištenju potpore za povećanje poljoprivredne proizvodnje na području KZŽ u 2019 godini - OPG Erdelja Josip</t>
  </si>
  <si>
    <t>7578</t>
  </si>
  <si>
    <t>Ugovor o korištenju potpore za povećanje poljoprivredne proizvodnje na području KZŽ u 2019 godini - OPG Kišur Ivan</t>
  </si>
  <si>
    <t>7579</t>
  </si>
  <si>
    <t>Ugovor o korištenju potpore za povećanje poljoprivredne proizvodnje na području KZŽ u 2019 godini - OPG Vinceljak Ankica</t>
  </si>
  <si>
    <t>7580</t>
  </si>
  <si>
    <t>Ugovor o korištenju potpore za povećanje poljoprivredne proizvodnje na području KZŽ u 2019 godini - OPG Tomurad Hrvoje</t>
  </si>
  <si>
    <t>7581</t>
  </si>
  <si>
    <t>Ugovor o korištenju potpore za povećanje poljoprivredne proizvodnje na području KZŽ u 2019 godini - OPG Tomašević Đurđica</t>
  </si>
  <si>
    <t>7583</t>
  </si>
  <si>
    <t>Krapinsko-zagorska županija, Krapina, Magistratska 1 i Hrvatska gorska služba spašavanja stanica Krapina, Zlatar Bistrica, Vladimira Nazora 56 - I. Dodatak Ugovoru o izravnoj dodjeli financijskih sredstava za financiranje djelatnosti Hrvatske gorske službe spašavanja stanica krapina u 2019.g</t>
  </si>
  <si>
    <t>7584</t>
  </si>
  <si>
    <t>Ugovor o jednostavnoj nabavi usluge upravljanja i administracije projekta energetske obnove SŠ Bedekovčina</t>
  </si>
  <si>
    <t>28.9.2020</t>
  </si>
  <si>
    <t>7585</t>
  </si>
  <si>
    <t>Ugovor o jednostavnoj nabavi usluge upravljanja i administracije projekta energetske obnove OŠ Konjščina</t>
  </si>
  <si>
    <t>3.12.2020</t>
  </si>
  <si>
    <t>7586</t>
  </si>
  <si>
    <t>Ugovor o jednostavnoj nabavi usluge upravljanja i administracije projekta energetske obnove SŠ Konjščina - REGEA</t>
  </si>
  <si>
    <t>17.1.2021</t>
  </si>
  <si>
    <t>7587</t>
  </si>
  <si>
    <t>Ugovor o korištenju potpore za uzgoj zagorskog purana na području KZŽ - OPG Šćuric Damir</t>
  </si>
  <si>
    <t>1.,10.2019</t>
  </si>
  <si>
    <t>7588</t>
  </si>
  <si>
    <t>Ugovor o korištenju potpore za uzgoj zagorskog purana na području KZŽ - OPG Poslončec Alen</t>
  </si>
  <si>
    <t>1.10.2019</t>
  </si>
  <si>
    <t>7589</t>
  </si>
  <si>
    <t>Ugovor o korištenju potpore za uzgoj zagorskog purana na području KZŽ - OPG Grah Božica</t>
  </si>
  <si>
    <t>7590</t>
  </si>
  <si>
    <t>Ugovor o korištenju potpore za uzgoj zagorskog purana na području KZŽ - OPG Galović Željko</t>
  </si>
  <si>
    <t>7591</t>
  </si>
  <si>
    <t>Ugovor o korištenju potpore za uzgoj zagorskog purana na području KZŽ - OPG Županić Božidar</t>
  </si>
  <si>
    <t>7592</t>
  </si>
  <si>
    <t>Ugovor o korištenju potpore za uzgoj zagorskog purana na području KZŽ - OPG Horvatin Štefica</t>
  </si>
  <si>
    <t>7593</t>
  </si>
  <si>
    <t>Ugovor o korištenju potpore za uzgoj zagorskog purana na području KZŽ - OPG Vrhovski Boris</t>
  </si>
  <si>
    <t>7594</t>
  </si>
  <si>
    <t>Ugovor o korištenju potpore za uzgoj zagorskog purana na području KZŽ - OPG Cingulin Dragutin</t>
  </si>
  <si>
    <t>7595</t>
  </si>
  <si>
    <t>Ugovor o korištenju potpore za uzgoj zagorskog purana na području KZŽ - OPG Kovačić Vladimir</t>
  </si>
  <si>
    <t>7596</t>
  </si>
  <si>
    <t>Ugovor o korištenju potpore za uzgoj zagorskog purana na području KZŽ - OPG Miković Valerija</t>
  </si>
  <si>
    <t>7597</t>
  </si>
  <si>
    <t>Ugovor o korištenju potpore za uzgoj zagorskog purana na području KZŽ - OPG Filipović Marijo</t>
  </si>
  <si>
    <t>7598</t>
  </si>
  <si>
    <t>Ugovor o korištenju potpore za uzgoj zagorskog purana na području KZŽ - OPG Kolar Ivan</t>
  </si>
  <si>
    <t>7599</t>
  </si>
  <si>
    <t>Ugovor o korištenju potpore za uzgoj zagorskog purana na području KZŽ - OPG Burić Darko</t>
  </si>
  <si>
    <t>7600</t>
  </si>
  <si>
    <t>Ugovor o korištenju potpore za uzgoj zagorskog purana na području KZŽ - OPG Skočak Miljenko</t>
  </si>
  <si>
    <t>7601</t>
  </si>
  <si>
    <t>Ugovor o korištenju potpore za uzgoj zagorskog purana na području KZŽ - OPG Šćuric Irena</t>
  </si>
  <si>
    <t>7602</t>
  </si>
  <si>
    <t>Ugovor o korištenju potpore za uzgoj zagorskog purana na području KZŽ - OPG Podolšak Berislav</t>
  </si>
  <si>
    <t>7603</t>
  </si>
  <si>
    <t>Ugovor o korištenju potpore za uzgoj zagorskog purana na području KZŽ - OPG Galic Valentina</t>
  </si>
  <si>
    <t>7604</t>
  </si>
  <si>
    <t>Ugovor o korištenju potpore za uzgoj zagorskog purana na području KZŽ - OPG Kesak Josip</t>
  </si>
  <si>
    <t>7605</t>
  </si>
  <si>
    <t>Ugovor o korištenju potpore za uzgoj zagorskog purana na području KZŽ - OPG Škof Višnjica</t>
  </si>
  <si>
    <t>7607</t>
  </si>
  <si>
    <t>Ugovor o korištenju potpore za uzgoj zagorskog purana na području KZŽ - OPG Varga Vlado</t>
  </si>
  <si>
    <t>7608</t>
  </si>
  <si>
    <t>Ugovor o korištenju potpore za uzgoj zagorskog purana na području KZŽ - OPG Burić Tomica</t>
  </si>
  <si>
    <t>7609</t>
  </si>
  <si>
    <t>Ugovor o korištenju potpore za uzgoj zagorskog purana na području KZŽ - OPG Slivonja Dragutin</t>
  </si>
  <si>
    <t>7610</t>
  </si>
  <si>
    <t>Ugovor o korištenju potpore za uzgoj zagorskog purana na području KZŽ - OPG Grden Ankica</t>
  </si>
  <si>
    <t>7611</t>
  </si>
  <si>
    <t>Ugovor o korištenju potpore za uzgoj zagorskog purana na području KZŽ - OPG Harapin Mario</t>
  </si>
  <si>
    <t>7612</t>
  </si>
  <si>
    <t>Ugovor o korištenju potpore za uzgoj zagorskog purana na području KZŽ - OPG Hercigonja Ivica</t>
  </si>
  <si>
    <t>7613</t>
  </si>
  <si>
    <t>Ugovor o korištenju potpore za uzgoj zagorskog purana na području KZŽ - OPG Hršak Stjepan</t>
  </si>
  <si>
    <t>7614</t>
  </si>
  <si>
    <t>Ugovor o korištenju potpore za uzgoj zagorskog purana na području KZŽ - OPG Merkaš Slavko</t>
  </si>
  <si>
    <t>7615</t>
  </si>
  <si>
    <t>Ugovor o korištenju potpore za uzgoj zagorskog purana na području KZŽ - OPG Miković Đurđica</t>
  </si>
  <si>
    <t>7616</t>
  </si>
  <si>
    <t>Ugovor o korištenju potpore za uzgoj zagorskog purana na području KZŽ - OPG Uremuš Branko</t>
  </si>
  <si>
    <t>7617</t>
  </si>
  <si>
    <t>Ugovor o korištenju potpore za uzgoj zagorskog purana na području KZŽ - OPG Ruk Božena</t>
  </si>
  <si>
    <t>7618</t>
  </si>
  <si>
    <t>Ugovor o korištenju potpore za uzgoj zagorskog purana na području KZŽ - OPG Smodila Darko</t>
  </si>
  <si>
    <t>7619</t>
  </si>
  <si>
    <t>Ugovor o korištenju potpore za uzgoj zagorskog purana na području KZŽ - OPG Šćuric Stjepan</t>
  </si>
  <si>
    <t>7621</t>
  </si>
  <si>
    <t>Ugovor o korištenju potpore za uzgoj zagorskog purana na području KZŽ -OPG Cobović Stjepan</t>
  </si>
  <si>
    <t>7622</t>
  </si>
  <si>
    <t>Ugovor o korištenju potpore za uzgoj zagorskog purana na području KZŽ - OPG Putane Katica</t>
  </si>
  <si>
    <t>7623</t>
  </si>
  <si>
    <t>Ugovor o korištenju potpore za uzgoj zagorskog purana na području KZŽ - OPG Smiljanec Neven</t>
  </si>
  <si>
    <t>7624</t>
  </si>
  <si>
    <t>Ugovor o korištenju potpore za uzgoj zagorskog purana na području KZŽ - OPG Mikac Goran</t>
  </si>
  <si>
    <t>7625</t>
  </si>
  <si>
    <t>Ugovor br. PVIO 01/19 o sufinanciranju rekonstrukcije sekundarne vodovodne mreže u naselju Kraljevec Šemnički</t>
  </si>
  <si>
    <t>7626</t>
  </si>
  <si>
    <t>Ekološko društvo "Lijepa naša" Zabok Dubrava Zabočka 17A, Zabok</t>
  </si>
  <si>
    <t>31.11.2019.</t>
  </si>
  <si>
    <t>7627</t>
  </si>
  <si>
    <t>Sporazum o suradnji na provedbi projekta sanacije klizišta i odrona nastalih djelovanjem erozija i bujica kojima je ugrožena javna infrastruktura</t>
  </si>
  <si>
    <t>7628</t>
  </si>
  <si>
    <t>Ugovor o sufinanciranju rekonstrukcije sekundarne vodovodne mreže u naselju Kraljevec Šemnički - Općina Radoboj</t>
  </si>
  <si>
    <t>7629</t>
  </si>
  <si>
    <t>Ugovor za pružanje usluge stručnog nadzora nad energetskom obnovom OŠ Gornja Stubica - Zagorje Pro-Kon d.o.o.</t>
  </si>
  <si>
    <t>1.5.2020</t>
  </si>
  <si>
    <t>7630</t>
  </si>
  <si>
    <t>Ugovor o javnoj nabavi radova na energetskoj obnovi zgrade OŠ Gornja Stubica - HIDRO EKO FUTURA d.o.o.</t>
  </si>
  <si>
    <t>7631</t>
  </si>
  <si>
    <t>Sporazum o suradnji na provedbi projekta sanacije klizišta i orona nastalih djelovanjem erozija i bujica kojima je ugrožena javna infrastruktura - ŽUC KZŽ</t>
  </si>
  <si>
    <t>7632</t>
  </si>
  <si>
    <t>Ugovor o dodjeli financijskih sredstava za projekt Obnova tradicijske okućnice "Zagorska hiža" u okviru programa Javnih potreba u kulturi KZŽ za 2019 godinu - Ekološko društvo "Lijepa naša" Zabok</t>
  </si>
  <si>
    <t>31.10.2019</t>
  </si>
  <si>
    <t>7633</t>
  </si>
  <si>
    <t>1035,00</t>
  </si>
  <si>
    <t>7634</t>
  </si>
  <si>
    <t>7635</t>
  </si>
  <si>
    <t>7636</t>
  </si>
  <si>
    <t>7637</t>
  </si>
  <si>
    <t>1052,50</t>
  </si>
  <si>
    <t>7638</t>
  </si>
  <si>
    <t>1025,00</t>
  </si>
  <si>
    <t>7639</t>
  </si>
  <si>
    <t>7640</t>
  </si>
  <si>
    <t>1012,50</t>
  </si>
  <si>
    <t>7641</t>
  </si>
  <si>
    <t>1054,69</t>
  </si>
  <si>
    <t>7642</t>
  </si>
  <si>
    <t>1032,50</t>
  </si>
  <si>
    <t>7643</t>
  </si>
  <si>
    <t>1040,00</t>
  </si>
  <si>
    <t>7645</t>
  </si>
  <si>
    <t>7646</t>
  </si>
  <si>
    <t>7647</t>
  </si>
  <si>
    <t>1018,75</t>
  </si>
  <si>
    <t>7648</t>
  </si>
  <si>
    <t>1033,75</t>
  </si>
  <si>
    <t>7649</t>
  </si>
  <si>
    <t>7650</t>
  </si>
  <si>
    <t>1053,75</t>
  </si>
  <si>
    <t>7651</t>
  </si>
  <si>
    <t>7652</t>
  </si>
  <si>
    <t>1071,25</t>
  </si>
  <si>
    <t>7653</t>
  </si>
  <si>
    <t>1046,25</t>
  </si>
  <si>
    <t>7654</t>
  </si>
  <si>
    <t>1047,50</t>
  </si>
  <si>
    <t>7655</t>
  </si>
  <si>
    <t>7656</t>
  </si>
  <si>
    <t>1043,50</t>
  </si>
  <si>
    <t>7657</t>
  </si>
  <si>
    <t>7658</t>
  </si>
  <si>
    <t>Ugovor za pružanje usluge projektantskog nadzora nad energetskom obnovom OŠ Gornja Stubica - Arhinatura d.o.o.</t>
  </si>
  <si>
    <t>7659</t>
  </si>
  <si>
    <t>Ugovor o pružanju usluga koordinatora zaštite na radu tijekom građenja - ABN-S obrt</t>
  </si>
  <si>
    <t>7660</t>
  </si>
  <si>
    <t>Ugovor o daraovanju - Dječji vrtić "Gustav Krklec" Krapina</t>
  </si>
  <si>
    <t>20.5.2019</t>
  </si>
  <si>
    <t>7661</t>
  </si>
  <si>
    <t>Ugovor o darovanju - Dječji vrtić Zipkica Zabok</t>
  </si>
  <si>
    <t>7662</t>
  </si>
  <si>
    <t>Ugovor o darovanju - Dječji vrtić Hum na Sutli</t>
  </si>
  <si>
    <t>7663</t>
  </si>
  <si>
    <t>Ugovor o darovanju - Dječji vrtić Zlatar Bistrica</t>
  </si>
  <si>
    <t>7664</t>
  </si>
  <si>
    <t>Ugovor o darovanju - Dječji vrtić Klanjec</t>
  </si>
  <si>
    <t>7665</t>
  </si>
  <si>
    <t>7666</t>
  </si>
  <si>
    <t>Ugovor o darovanju - Dječji vrtić Zlatar</t>
  </si>
  <si>
    <t>7667</t>
  </si>
  <si>
    <t>Ugovor o darovanju - Dječji vrtić - Bedekovčina</t>
  </si>
  <si>
    <t>7668</t>
  </si>
  <si>
    <t>Ugovor o darovanju - Dječji vrtić -Pregrada</t>
  </si>
  <si>
    <t>7669</t>
  </si>
  <si>
    <t>Ugovor o darovanju - Dječji vrtić -Donja Stubica</t>
  </si>
  <si>
    <t>7670</t>
  </si>
  <si>
    <t>Ugovor o darovanju - Dječji vrtić - Konjščina</t>
  </si>
  <si>
    <t>7671</t>
  </si>
  <si>
    <t>Ugovor o darovanju - Dječji vrtić - Krapinske Toplice</t>
  </si>
  <si>
    <t>7672</t>
  </si>
  <si>
    <t>Ugovor o darovanju - Dječji vrtić - Marija Bistrica</t>
  </si>
  <si>
    <t>7673</t>
  </si>
  <si>
    <t>7674</t>
  </si>
  <si>
    <t>Ugovor o darovanju - Dječji vrtić - Desinić</t>
  </si>
  <si>
    <t>7675</t>
  </si>
  <si>
    <t>Ugovor o darovanju - Dječji vrtić - Veliko Trgovišče</t>
  </si>
  <si>
    <t>Ugovor o darovanju - Dječji vrtić - Kumrovec-</t>
  </si>
  <si>
    <t>7677</t>
  </si>
  <si>
    <t>Ugovor o darovanju - Dječji vrtić Stubičke Toplice</t>
  </si>
  <si>
    <t>7678</t>
  </si>
  <si>
    <t>Ugovor o darovanju - Dječji vrtić - Budinščina</t>
  </si>
  <si>
    <t>7679</t>
  </si>
  <si>
    <t>Ugovor o darovanju - Dječji vrtić - Sveti Križ Začretje</t>
  </si>
  <si>
    <t>7680</t>
  </si>
  <si>
    <t>Ugovor o darovanju - Dječji vrtić - Mali kaj Krapina</t>
  </si>
  <si>
    <t>7681</t>
  </si>
  <si>
    <t>Ugovor o darovanju - Dječji vrtić - Oroslavje</t>
  </si>
  <si>
    <t>7682</t>
  </si>
  <si>
    <t>Ugovor o darovanju - Dječji vrtić - Sunčica Krapina</t>
  </si>
  <si>
    <t>7683</t>
  </si>
  <si>
    <t>7684</t>
  </si>
  <si>
    <t>Ugovor o darovanju - Dječji vrtić - Radoboj</t>
  </si>
  <si>
    <t>7685</t>
  </si>
  <si>
    <t>UGOVOR br.1635/2019 o pružanju javne govorne usluge u fiksnoj telefoniji i Internetu za razdoblje od 1.6.2019. do 31.05.2020.g</t>
  </si>
  <si>
    <t>7686</t>
  </si>
  <si>
    <t>Ugovor o pružanju javne govorne usluge u fiksnoj telefoniji i Internetu za razdoblje od 1.6.2019 do 31.5.2020 - HRVATSKI TELEKOM d.d.</t>
  </si>
  <si>
    <t>31.5.2020</t>
  </si>
  <si>
    <t>7687</t>
  </si>
  <si>
    <t>Ugovor o sufinanciranju radova na sanaciji klizišta na području KZŽ - Gornji Macelj - Hrvatske vode</t>
  </si>
  <si>
    <t>29.,11.,2019</t>
  </si>
  <si>
    <t>7688</t>
  </si>
  <si>
    <t>Ugovor o sufinanciranju radova na sanaciji klizišta na području KZŽ - Velinci - Hrvatske vode</t>
  </si>
  <si>
    <t>7689</t>
  </si>
  <si>
    <t>Ugovor o sufinanciranju radova na sanaciji klizišta na području KZŽ - Vojnovec Loborski - Hrvatske vode</t>
  </si>
  <si>
    <t>7690</t>
  </si>
  <si>
    <t>Ugovor o sufinanciranju radova na sanaciji klizišta na području KZŽ - Tuheljske Toplice - Hrvatske vode</t>
  </si>
  <si>
    <t>7691</t>
  </si>
  <si>
    <t>Ugovor o sufinanciranju radova na sanaciji klizišta na području KZŽ - Donje Jesenje - Hrvatske vode</t>
  </si>
  <si>
    <t>7692</t>
  </si>
  <si>
    <t>Ugovor o sufinanciranju radova na sanaciji klizišta na području KZŽ - Krapinske Toplice - Hrvatske vode</t>
  </si>
  <si>
    <t>7694</t>
  </si>
  <si>
    <t>Ugovor br. PVIO 02/19 o sufinanciranju rekonstrukcije mjesnih vodovodnih mreža na području Grada Zlatara</t>
  </si>
  <si>
    <t>54262,07</t>
  </si>
  <si>
    <t>7695</t>
  </si>
  <si>
    <t>Ugovor br. PVIO 03/19 o sufinanciranju rekonstrukcije mjesnih vodovodnih mreža na području Općine Lobor</t>
  </si>
  <si>
    <t>31911,18</t>
  </si>
  <si>
    <t>7696</t>
  </si>
  <si>
    <t>Ugovor br. KM 03/19 o sufinanciranju nabave kamenog materijala za sanaciju nerazvrstanih makadamskih cesta na području Općine Radoboj</t>
  </si>
  <si>
    <t>7697</t>
  </si>
  <si>
    <t>Ugovor br. PTD 02/19 o sufinanciranju izrade projektno-tehničke dokumentacije za sanaciju klizišta na području Općine Marija Bistrica</t>
  </si>
  <si>
    <t>7698</t>
  </si>
  <si>
    <t>Ugovor br. KM 02/19 o sufinanciranju nabave kamenog materijala za sanaciju nerazvrstanih makadamskih cesta na području Općine Sveti Križ Začretje</t>
  </si>
  <si>
    <t>7699</t>
  </si>
  <si>
    <t>Ugovor br. KM 01/19 o sufinanciranju nabave kamenog materijala za sanaciju nerazvrstanih makadamskih cesta na području Općine Kraljevec na Sutli</t>
  </si>
  <si>
    <t>7700</t>
  </si>
  <si>
    <t>Ugovor br. PVIO 05/19 o sufinanciranju izgradnje vodovodne mreže visoka zona Lovreća Sela - Mala Erpenja (III. faza)</t>
  </si>
  <si>
    <t>45931,00</t>
  </si>
  <si>
    <t>7703</t>
  </si>
  <si>
    <t>Ugovor br. PTD 03/19 o sufinanciranju izrade projektno-tehničke dokumentacije za sanaciju klizišta na području Općine Desinić</t>
  </si>
  <si>
    <t>25000,00</t>
  </si>
  <si>
    <t>7704</t>
  </si>
  <si>
    <t>Ugovor br. PTD 04/19 o sufinanciranju izrade projektno-tehničke dokumentacije za sanaciju klizišta na području Općine Kraljevec na Sutli</t>
  </si>
  <si>
    <t>7705</t>
  </si>
  <si>
    <t>I. Dodatak Ugovoru o jednostavnoj nabavi usluge čišćenja poslovnog prostora Krapinsko-zagorske županije u 2019.g</t>
  </si>
  <si>
    <t>7706</t>
  </si>
  <si>
    <t>Aneks 2 Ugovora o sufinanciranju Projekta rješavanja pristupačnosti objektima osoba s invaliditetom</t>
  </si>
  <si>
    <t>7707</t>
  </si>
  <si>
    <t>Sporazum - financiranje dijela troškova dogradnje dizala za osobe s invaliditetom i osobe smanjene pokretljivosti na zgradi sjedišta Županije i Ureda državne uprave u Krapini, Magistratska 1</t>
  </si>
  <si>
    <t>7710</t>
  </si>
  <si>
    <t>Ugovor br. PTD 01/19 o sufinanciranju izrade projektno-tehničke dokumentacije za sanaciju klizišta na području Općine Gornja Stubica</t>
  </si>
  <si>
    <t>7711</t>
  </si>
  <si>
    <t>Ugovor br. PVIO 04/19 o sufinanciranju izgradnje sekundarne mreže Gorica</t>
  </si>
  <si>
    <t>41127,33</t>
  </si>
  <si>
    <t>7713</t>
  </si>
  <si>
    <t>Ugovor o nabavi peleta za 2019./2020.g</t>
  </si>
  <si>
    <t>7714</t>
  </si>
  <si>
    <t>Ugovor br. KL (NC) 01/19 o sufinanciranju sanacije klizišta na području Općine Kumrovec</t>
  </si>
  <si>
    <t>7715</t>
  </si>
  <si>
    <t>Ugovor o prijenosu Ugovora o korištenju mreže Broj 4002-19-004283</t>
  </si>
  <si>
    <t>7717</t>
  </si>
  <si>
    <t>7718</t>
  </si>
  <si>
    <t>I. dodatak Ugovoru o financiranju programa/projekata poljoprivrednih udruga Krapinsko - zagorske županije</t>
  </si>
  <si>
    <t>7719</t>
  </si>
  <si>
    <t>7720</t>
  </si>
  <si>
    <t>7721</t>
  </si>
  <si>
    <t>Ugovor o proizvodnji emisije i drugih televizijskih materijala za televizijsko emitiranje u 2019. godini</t>
  </si>
  <si>
    <t>72500,00</t>
  </si>
  <si>
    <t>7722</t>
  </si>
  <si>
    <t>Ugovor o sufinanciranju manifestacije HEP Zagorje Trekk 2019</t>
  </si>
  <si>
    <t>7723</t>
  </si>
  <si>
    <t>7725</t>
  </si>
  <si>
    <t>Ugovor br. PVIO 06/19 o sufinanciranju izgradnje vodoopskrbnog sustava na području Općine Hum na Sutli</t>
  </si>
  <si>
    <t>7757</t>
  </si>
  <si>
    <t>Ugovor za održavanje i popravak dizala br.19-2086</t>
  </si>
  <si>
    <t>7758</t>
  </si>
  <si>
    <t>7759</t>
  </si>
  <si>
    <t>17000,00</t>
  </si>
  <si>
    <t>7760</t>
  </si>
  <si>
    <t>24750,00</t>
  </si>
  <si>
    <t>7761</t>
  </si>
  <si>
    <t>Sporazum o izradi II. izmjena i dopuna Prostornog plana uređenja Općine Budinščina</t>
  </si>
  <si>
    <t>34000,00</t>
  </si>
  <si>
    <t>7762</t>
  </si>
  <si>
    <t>7763</t>
  </si>
  <si>
    <t>Ugovor o poslovnoj suradnji u 2019. godini</t>
  </si>
  <si>
    <t>33000,00</t>
  </si>
  <si>
    <t>7791</t>
  </si>
  <si>
    <t>7792</t>
  </si>
  <si>
    <t>7793</t>
  </si>
  <si>
    <t>Ugovor o sufinanciranju "Dana profesionalnog usmjeravanja"</t>
  </si>
  <si>
    <t>30.09.2019</t>
  </si>
  <si>
    <t>7794</t>
  </si>
  <si>
    <t>Dodatak I. Ugovora o sufinanciranju rada Poduzetničkog centra Krapinsko-zagorske županije d.o.o.</t>
  </si>
  <si>
    <t>7795</t>
  </si>
  <si>
    <t>Sporazum o suradnji u organizaciji 27. Zagorskog gospodarskog zbora u Krapini</t>
  </si>
  <si>
    <t>31.01.2020</t>
  </si>
  <si>
    <t>7796</t>
  </si>
  <si>
    <t>Sporazum o suradnji u organizaciji Zagorskog gospodarskog zbora u Krapini godine: 2019.,2020.,2021.,2022. i 2023.</t>
  </si>
  <si>
    <t>7797</t>
  </si>
  <si>
    <t>Ugovor o dodjeli bespovratne potpore korištenja Poduzetničkog inkubatora - poslovnog prostora oznake II/02</t>
  </si>
  <si>
    <t>601,30</t>
  </si>
  <si>
    <t>08.04.2022</t>
  </si>
  <si>
    <t>7798</t>
  </si>
  <si>
    <t>Ugovor o sufinanciranju rada Turističke zajednice Krapinsko-zagorske županije u 2019. godini</t>
  </si>
  <si>
    <t>800000,00</t>
  </si>
  <si>
    <t>7799</t>
  </si>
  <si>
    <t>Ugovor o sufinanciranju promocije, unapređenja proizvoda i edukacije u 2019. godini</t>
  </si>
  <si>
    <t>900000,00</t>
  </si>
  <si>
    <t>7800</t>
  </si>
  <si>
    <t>I. Dodatak Ugovoru o sufinanciranju rada Turističke zajednice Krapinsko-zagorske županije u 2019. godini</t>
  </si>
  <si>
    <t>7801</t>
  </si>
  <si>
    <t>I. Dodatak Ugovoru o sufinanciranju promocije, unapređenja proizvoda i edukacije u 2019. godini</t>
  </si>
  <si>
    <t>Ugovor o licenci</t>
  </si>
  <si>
    <t>7803</t>
  </si>
  <si>
    <t>II. Dodatak Ugovoru o sufinanciranju rada Poduzetničkog centra Krapinsko-zagorske županije d.o.o.</t>
  </si>
  <si>
    <t>7804</t>
  </si>
  <si>
    <t>Ugovor o dodijeli bespovratne potpore male vrijednosti za samozapošljavanje</t>
  </si>
  <si>
    <t>14.08.2020</t>
  </si>
  <si>
    <t>7805</t>
  </si>
  <si>
    <t>22.08.2020</t>
  </si>
  <si>
    <t>7806</t>
  </si>
  <si>
    <t>7807</t>
  </si>
  <si>
    <t>Ugovor o nabavi usluge izrade tehničkog rješenja i troškovnika za građevinske radove na uređenju zgrade sjedišta Krapinsko-zagorske županije</t>
  </si>
  <si>
    <t>7808</t>
  </si>
  <si>
    <t>Ugovor br. PVIO 08/19 o sufinanciranju izgradnje komunalnih vodnih građevina na području Općine Zagorska Sela</t>
  </si>
  <si>
    <t>102871,14</t>
  </si>
  <si>
    <t>7809</t>
  </si>
  <si>
    <t>Ugovor br. PVIO 09/19 o sufinanciranju izgradnje komunalnih vodnih građevina na području Općine Bedekovčina</t>
  </si>
  <si>
    <t>38837,81</t>
  </si>
  <si>
    <t>7810</t>
  </si>
  <si>
    <t>Ugovor br. 308/2019 o priključenju na plinski distribucijski sustav</t>
  </si>
  <si>
    <t>8955,45</t>
  </si>
  <si>
    <t>7811</t>
  </si>
  <si>
    <t>Sporazum o partnerstvu na realizaciji Projekta</t>
  </si>
  <si>
    <t>7813</t>
  </si>
  <si>
    <t>Ugovor br. PVIO 07/19 o sufinanciranju izgradnje komunalne vodne građevine na području Općine Mače</t>
  </si>
  <si>
    <t>39431,91</t>
  </si>
  <si>
    <t>7814</t>
  </si>
  <si>
    <t>Ugovor br. PVIO 10/19 o sufinanciranju izgradnje komunalne vodne građevine na području Općine Mihovljan</t>
  </si>
  <si>
    <t>66699,62</t>
  </si>
  <si>
    <t>30.12.2019</t>
  </si>
  <si>
    <t>7816</t>
  </si>
  <si>
    <t>Ugovor o godišnjoj rezervaciji parkirnih mjesta</t>
  </si>
  <si>
    <t>7817</t>
  </si>
  <si>
    <t>7818</t>
  </si>
  <si>
    <t>Ugovor br. MKA 01/19 o sufinanciranju uređenja prometne i komunalne infrastrukture na području Općine Hrašćina</t>
  </si>
  <si>
    <t>7820</t>
  </si>
  <si>
    <t>Ugovor br. PTD 05/19 o sufinanciranju izrade projektno-tehničke dokumentacije za sanaciju klizišta na području Općine Jesenje</t>
  </si>
  <si>
    <t>7823</t>
  </si>
  <si>
    <t>Ugovor br. PTD 07/19 o sufinanciranju izrade projektno-tehničke dokumentacije za sanaciju klizišta na području Općine Mače</t>
  </si>
  <si>
    <t>28125,00</t>
  </si>
  <si>
    <t>7824</t>
  </si>
  <si>
    <t>Ugovor br. KL (NC) 03 19 o sufinanciranju sanacije klizišta na području Opčine Tuhelj</t>
  </si>
  <si>
    <t>7825</t>
  </si>
  <si>
    <t>I. Dodatak Ugovoru o izravnoj dodjeli financijskih sredstava za financiranje djelatnosti Vatrogasne zajednice Krapinsko-zagorske županije u 2019.g</t>
  </si>
  <si>
    <t>7827</t>
  </si>
  <si>
    <t>Sporazum</t>
  </si>
  <si>
    <t>15749,81</t>
  </si>
  <si>
    <t>20.09.2020</t>
  </si>
  <si>
    <t>7828</t>
  </si>
  <si>
    <t>10913,07</t>
  </si>
  <si>
    <t>15.10.2020</t>
  </si>
  <si>
    <t>7830</t>
  </si>
  <si>
    <t>Sporazum o preuzimanju predmeta, pismohrane, ostale dokumentacije, opreme te sredstava za rad od mjesno nadležnog ureda državne uprave u županiji</t>
  </si>
  <si>
    <t>7832</t>
  </si>
  <si>
    <t>Ugovor br. PTD 06/19 o sufinanciranju izrade projektno-tehničke dokumentacije za sanaciju klizišta na području Općine Sveti Križ Začretje</t>
  </si>
  <si>
    <t>7833</t>
  </si>
  <si>
    <t>Ugovor br. KL (NC) 02/19 o sufinanciranju sanacije klizišta na području Općine Sveti Križ Začretje</t>
  </si>
  <si>
    <t>7834</t>
  </si>
  <si>
    <t>Ugovor o izravnoj dodjeli financijskih sredstava za financiranje djelatnosti Hrvatskog Crvenog križa, Društva Crvenog križa Krapinsko-zagorske županije u 2019. godini</t>
  </si>
  <si>
    <t>7835</t>
  </si>
  <si>
    <t>Ugovor o izravnoj dodjeli financijskih sredstava za financiranje djelatnosti Matice umirovljenika Krapinsko-zagorske županije u 2019. godini</t>
  </si>
  <si>
    <t>7836</t>
  </si>
  <si>
    <t>Ugovor o izravnoj dodjeli financijskih sredstava za podmirenje djela troškova zapošljavanja jednog djelatnika u Udruzi slijepih Krapinako-zagorske županije za razdoblje od 1. siječnja do 30. lipnja 2019. godine</t>
  </si>
  <si>
    <t>30.06.2019</t>
  </si>
  <si>
    <t>7837</t>
  </si>
  <si>
    <t>13.05.2019</t>
  </si>
  <si>
    <t>7838</t>
  </si>
  <si>
    <t>13.05.2019.</t>
  </si>
  <si>
    <t>7839</t>
  </si>
  <si>
    <t>Ugovor o financiranju programa usmjerenih očuvanju digniteta i promicanju istine o Domovinskom ratu, psihološko i socijalno osnaživanje te podizanje kvalitete življenja hrvatskih branitelja na području Krapinsko-zagorske županije</t>
  </si>
  <si>
    <t>7840</t>
  </si>
  <si>
    <t>Ugovor o financiranju projekata usmjerenih očuvanju digniteta i promicanju istine o Domovinskom ratu, psihološko i socijalno osnaživanje te podizanje kvalitete življenja hrvatskih branitelja na području Krapinsko-zagorske županije</t>
  </si>
  <si>
    <t>7841</t>
  </si>
  <si>
    <t>01.04.2020</t>
  </si>
  <si>
    <t>7842</t>
  </si>
  <si>
    <t>01.02.2020</t>
  </si>
  <si>
    <t>7843</t>
  </si>
  <si>
    <t>7844</t>
  </si>
  <si>
    <t>7845</t>
  </si>
  <si>
    <t xml:space="preserve">Ugovor o financiranju projekata usmjerenih očuvanju digniteta i promicanju istine o Domovinskom ratu, psihološko i socijalno osnaživanje te podizanje </t>
  </si>
  <si>
    <t>7846</t>
  </si>
  <si>
    <t>7847</t>
  </si>
  <si>
    <t>7848</t>
  </si>
  <si>
    <t>31.07.2019</t>
  </si>
  <si>
    <t>7849</t>
  </si>
  <si>
    <t>29.05.2019</t>
  </si>
  <si>
    <t>7850</t>
  </si>
  <si>
    <t>21.07.2019</t>
  </si>
  <si>
    <t>7851</t>
  </si>
  <si>
    <t>7852</t>
  </si>
  <si>
    <t>Ugovor br. 2-III/2019 JTI o sufinanciranju sukladno uvjetima i kriterijima Programa razvoja javne turističke infrastrukture u 2019. godini</t>
  </si>
  <si>
    <t>278000,00</t>
  </si>
  <si>
    <t>02.10.2020</t>
  </si>
  <si>
    <t>7853</t>
  </si>
  <si>
    <t>7855</t>
  </si>
  <si>
    <t>Dodatak III Ugovora o sufinanciranju rada Poduzetničkog centra Krapinsko-zagorske županije d.o.o.</t>
  </si>
  <si>
    <t>500000,00</t>
  </si>
  <si>
    <t>7856</t>
  </si>
  <si>
    <t>Udruga o su/financiranju programa i projekata udruga u području prevencije zdravlja, skrbi o mladima i ranjivim skupinama te ljudskih prava, demokratizacije i razvoja civilnog društva</t>
  </si>
  <si>
    <t>01.12.2019</t>
  </si>
  <si>
    <t>7857</t>
  </si>
  <si>
    <t>Ugovor o su/financiranju programa i projekata udruga u području prevencije zdravlja, skrbi o mladima i ranjivim skupinama te ljudskih prava, demokratizacije i razvoja civilnog društva</t>
  </si>
  <si>
    <t>7858</t>
  </si>
  <si>
    <t>7859</t>
  </si>
  <si>
    <t>25.09.2019</t>
  </si>
  <si>
    <t>7860</t>
  </si>
  <si>
    <t>7861</t>
  </si>
  <si>
    <t>7862</t>
  </si>
  <si>
    <t>7863</t>
  </si>
  <si>
    <t>7864</t>
  </si>
  <si>
    <t>01.11.2019</t>
  </si>
  <si>
    <t>7865</t>
  </si>
  <si>
    <t>30.10.2019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</si>
  <si>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</si>
  <si>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</si>
  <si>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</si>
  <si>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</si>
  <si>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</si>
  <si>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</si>
  <si>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</si>
  <si>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</si>
  <si>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</si>
  <si>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15.12.2019</t>
  </si>
  <si>
    <t>7875</t>
  </si>
  <si>
    <t>49500,00</t>
  </si>
  <si>
    <t>7876</t>
  </si>
  <si>
    <t>7877</t>
  </si>
  <si>
    <t>24010,00</t>
  </si>
  <si>
    <t>7878</t>
  </si>
  <si>
    <t>Ugovor o povremenom korištenju prostora</t>
  </si>
  <si>
    <t>7879</t>
  </si>
  <si>
    <t>Ugovor o pružanju usluga medijskog praćenja i emitiranja događaja od važnosti za Krapinsko-zagorsku županiju u informativnim i ostalim emisijama vlastite produkcije TELEVIZIJE ZAPAD</t>
  </si>
  <si>
    <t>7880</t>
  </si>
  <si>
    <t>31.03.2020</t>
  </si>
  <si>
    <t>7881</t>
  </si>
  <si>
    <t>Ugovor o pretplati na službeno glasilo</t>
  </si>
  <si>
    <t>126000,00</t>
  </si>
  <si>
    <t>7882</t>
  </si>
  <si>
    <t>06.12.2019</t>
  </si>
  <si>
    <t>7883</t>
  </si>
  <si>
    <t>33333,00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</si>
  <si>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</si>
  <si>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</si>
  <si>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</si>
  <si>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</si>
  <si>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</si>
  <si>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</si>
  <si>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</si>
  <si>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</si>
  <si>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</si>
  <si>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</si>
  <si>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</si>
  <si>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</si>
  <si>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</si>
  <si>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</si>
  <si>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</si>
  <si>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</si>
  <si>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</si>
  <si>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</si>
  <si>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</si>
  <si>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</si>
  <si>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</si>
  <si>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28.02.2020</t>
  </si>
  <si>
    <t>7905</t>
  </si>
  <si>
    <t>01.06.2019</t>
  </si>
  <si>
    <t>7906</t>
  </si>
  <si>
    <t>7907</t>
  </si>
  <si>
    <t>28.06.2019</t>
  </si>
  <si>
    <t>7908</t>
  </si>
  <si>
    <t>7909</t>
  </si>
  <si>
    <t>7911</t>
  </si>
  <si>
    <t>7912</t>
  </si>
  <si>
    <t>7913</t>
  </si>
  <si>
    <t>7915</t>
  </si>
  <si>
    <t>Sporazum o sufinanciranju</t>
  </si>
  <si>
    <t>7916</t>
  </si>
  <si>
    <t>Ugovor br. KL (NC) 04/19 o sufinanciranju sanacije klizišta na području Općine Kraljevec na Sutli</t>
  </si>
  <si>
    <t>7917</t>
  </si>
  <si>
    <t>Ugovor br. PVIO 11/19 o sufinanciranju rekonstrukcije vodovodne mreže na području Općine Radoboj</t>
  </si>
  <si>
    <t>7918</t>
  </si>
  <si>
    <t>7919</t>
  </si>
  <si>
    <t>Ugovor o jednostavnoj nabavi radova na uređenju dvorišta zgrade javne namjene radi osiguravanja pristupa dizalu</t>
  </si>
  <si>
    <t>40 dana</t>
  </si>
  <si>
    <t>7920</t>
  </si>
  <si>
    <t>15.06.2019</t>
  </si>
  <si>
    <t>7921</t>
  </si>
  <si>
    <t>7923</t>
  </si>
  <si>
    <t>7924</t>
  </si>
  <si>
    <t>7925</t>
  </si>
  <si>
    <t>7926</t>
  </si>
  <si>
    <t>7927</t>
  </si>
  <si>
    <t>7929</t>
  </si>
  <si>
    <t>7931</t>
  </si>
  <si>
    <t>7932</t>
  </si>
  <si>
    <t>7933</t>
  </si>
  <si>
    <t>7934</t>
  </si>
  <si>
    <t>06.07.2019</t>
  </si>
  <si>
    <t>7935</t>
  </si>
  <si>
    <t>7936</t>
  </si>
  <si>
    <t>7938</t>
  </si>
  <si>
    <t>10.10.2019</t>
  </si>
  <si>
    <t>7939</t>
  </si>
  <si>
    <t>7940</t>
  </si>
  <si>
    <t>7942</t>
  </si>
  <si>
    <t>7944</t>
  </si>
  <si>
    <t>7946</t>
  </si>
  <si>
    <t>Ugovor o financiranju programa podrške ženama nasilja u obitelji na području Krapinsko-zagorske županije</t>
  </si>
  <si>
    <t>18.05.2020</t>
  </si>
  <si>
    <t>7947</t>
  </si>
  <si>
    <t>Sporazum o poslovima ažuriranja podataka prostornih planova Krapinsko - zagorske županije u 2019 godini</t>
  </si>
  <si>
    <t>7948</t>
  </si>
  <si>
    <t>7949</t>
  </si>
  <si>
    <t>Ugovor o sudjelovanju na aktivnosti transnacionalne suradnje "Youth Work for Resilience"</t>
  </si>
  <si>
    <t>7950</t>
  </si>
  <si>
    <t>4375,00</t>
  </si>
  <si>
    <t>7951</t>
  </si>
  <si>
    <t>7952</t>
  </si>
  <si>
    <t>1875,00</t>
  </si>
  <si>
    <t>7953</t>
  </si>
  <si>
    <t>03.09.2019</t>
  </si>
  <si>
    <t>7954</t>
  </si>
  <si>
    <t>7955</t>
  </si>
  <si>
    <t>Dodatak Ugovoru o izravnoj dodjeli financijskih sredstava za financiranje djelatnosti Hrvatskog Crvenog križa, Društva Crvenog križa Krapinsko-zagorske županije u 2019. godini</t>
  </si>
  <si>
    <t>7957</t>
  </si>
  <si>
    <t>II. Dodatak Ugovoru o provedbi postupka javne nabave u sklopu projekta "Izrada projektno-tehničke dokumentacije za DOGRADNJU SPECIJALNE BOLNICE ZA MEDICINSKU REHABILITACIJU KRAPINSKE TOPLICE</t>
  </si>
  <si>
    <t>11.12.2019</t>
  </si>
  <si>
    <t>7958</t>
  </si>
  <si>
    <t>02.11.2019</t>
  </si>
  <si>
    <t>7959</t>
  </si>
  <si>
    <t>15.09.2019</t>
  </si>
  <si>
    <t>7960</t>
  </si>
  <si>
    <t>23.11.2019</t>
  </si>
  <si>
    <t>7961</t>
  </si>
  <si>
    <t>25.10.2019</t>
  </si>
  <si>
    <t>7962</t>
  </si>
  <si>
    <t>Dodatak Ugovoru o izravnoj dodjeli financijskih sredstava za podmirenje djela troškova zapošljavanja jednog djelatnika u Udruzi slijepih Krapinsko-zagorske županije za razdoblje od 1. siječnja do 30. lipnja 2019. godine</t>
  </si>
  <si>
    <t>7964</t>
  </si>
  <si>
    <t>24.12.2019</t>
  </si>
  <si>
    <t>7965</t>
  </si>
  <si>
    <t>7966</t>
  </si>
  <si>
    <t>28.11.2019</t>
  </si>
  <si>
    <t>7967</t>
  </si>
  <si>
    <t>7968</t>
  </si>
  <si>
    <t>20.01.2020</t>
  </si>
  <si>
    <t>7969</t>
  </si>
  <si>
    <t>7970</t>
  </si>
  <si>
    <t>13.12.2019</t>
  </si>
  <si>
    <t>7971</t>
  </si>
  <si>
    <t>7972</t>
  </si>
  <si>
    <t xml:space="preserve">Ugovor o autorskom </t>
  </si>
  <si>
    <t>05.01.2020</t>
  </si>
  <si>
    <t>7973</t>
  </si>
  <si>
    <t>01.03.2020</t>
  </si>
  <si>
    <t>7974</t>
  </si>
  <si>
    <t>21.12.2019</t>
  </si>
  <si>
    <t>7975</t>
  </si>
  <si>
    <t>28.12.2019</t>
  </si>
  <si>
    <t>7976</t>
  </si>
  <si>
    <t>Ugovor br. MKA 02/19 o sufinanciranju uređenja prometne i komunalne infrastrukture na području Općine Budinšćina</t>
  </si>
  <si>
    <t>7980</t>
  </si>
  <si>
    <t>Ugovor o korištenju Festivalske i Male dvorane POU Krapina</t>
  </si>
  <si>
    <t>7981</t>
  </si>
  <si>
    <t>Sporazum o izradi IV. Izmjena i dopuna Prostornog plana uređenja Općine Petrovsko</t>
  </si>
  <si>
    <t>24400,00</t>
  </si>
  <si>
    <t>7982</t>
  </si>
  <si>
    <t>Sporazum o izradi IV. izmjena i dopuna Prostornog plana uređenja Grada Donja Stubica</t>
  </si>
  <si>
    <t>7983</t>
  </si>
  <si>
    <t>Ugovor o autorkom djelu</t>
  </si>
  <si>
    <t>7984</t>
  </si>
  <si>
    <t>7985</t>
  </si>
  <si>
    <t>7986</t>
  </si>
  <si>
    <t>7987</t>
  </si>
  <si>
    <t>7988</t>
  </si>
  <si>
    <t>7989</t>
  </si>
  <si>
    <t>7990</t>
  </si>
  <si>
    <t>7991</t>
  </si>
  <si>
    <t>7993</t>
  </si>
  <si>
    <t>Sporazum ( pitanje sufinanciranja troškova radova na uređenju dvorišta zgrade sjedišta Županije i Ureda državne uprave, Magistratska 1, Krapina)</t>
  </si>
  <si>
    <t>7995</t>
  </si>
  <si>
    <t>Ugovor o nabavi i isporuci WatchGuard uređaja s 3-godišnjim licencama broj 40817/2019</t>
  </si>
  <si>
    <t>7996</t>
  </si>
  <si>
    <t>Ugovor o nabavi licenci za dodatne korisnike s obukom za rad u sustavu</t>
  </si>
  <si>
    <t>8001</t>
  </si>
  <si>
    <t>Ugovor o nabavi usluge stručnog nadzora pri izvođenju radova zatvaranja otvorenih hodnika 1.i 2. kata i izvedbe portirnice u prizemlju zgrade sjedišta Krapinsko-zagorske županije</t>
  </si>
  <si>
    <t>45 dana</t>
  </si>
  <si>
    <t>8005</t>
  </si>
  <si>
    <t>Ugovor o donaciji (PVC pokrivala za potrebe intervencija vatrogasnih snaga koje su temeljna operativna snaga sustava civilne zaštite KZŽ velikim nesrećama i katastrofama)</t>
  </si>
  <si>
    <t>8006</t>
  </si>
  <si>
    <t>Ugovor o donaciji PVC pokrivala</t>
  </si>
  <si>
    <t>8007</t>
  </si>
  <si>
    <t>8008</t>
  </si>
  <si>
    <t>3.g</t>
  </si>
  <si>
    <t>8009</t>
  </si>
  <si>
    <t>Ugovor o pružanju poštanskih usluga</t>
  </si>
  <si>
    <t>8010</t>
  </si>
  <si>
    <t>Ugovor o jednostavnoj nabavi radova na uređenju zgrade sjedišta Krapinsko-zagorske županije</t>
  </si>
  <si>
    <t>8013</t>
  </si>
  <si>
    <t>8014</t>
  </si>
  <si>
    <t>8016</t>
  </si>
  <si>
    <t>Ugovor o suradnji u realizaciji TV emisija i termina televizijskog emitiranja tijekom 2019.</t>
  </si>
  <si>
    <t>75000,00</t>
  </si>
  <si>
    <t>9450,00 za korištenje aplikacije, 6880,00 za obuku</t>
  </si>
  <si>
    <t>ZAVRŠNI RADOVI KREŠO d.o.o.</t>
  </si>
  <si>
    <t>Ustanova za obrazovanje odraslih za poslove zaštite i imovine "DEFENSOR"</t>
  </si>
  <si>
    <t>Zavod za informatiku Osijek</t>
  </si>
  <si>
    <t>LUMIL d.o.o.</t>
  </si>
  <si>
    <t>Thyssenkrupp Dizala d.o.o.</t>
  </si>
  <si>
    <t>SEVOI d.o.o.</t>
  </si>
  <si>
    <t>Jagatić Ana -Marija</t>
  </si>
  <si>
    <t>Udruga vinogradara i vinara "Preša"</t>
  </si>
  <si>
    <t>Društvo vinogradara, vinara i prijatelja dobrog vina "Barilček" Veliko Trgovišče</t>
  </si>
  <si>
    <t>Stočarska udruga - Strojni prsten Zlatar</t>
  </si>
  <si>
    <t xml:space="preserve">Udruga vinara, vinogradara i ljubitelja dobrog vina "Grozd" </t>
  </si>
  <si>
    <t>VEPEL d.o.o.</t>
  </si>
  <si>
    <t>OPG Kiseljak Ivan</t>
  </si>
  <si>
    <t>OPG Tepuš Mihael</t>
  </si>
  <si>
    <t>OPG Tepuš Tomica</t>
  </si>
  <si>
    <t>OPG Hercigonja Ivica</t>
  </si>
  <si>
    <t xml:space="preserve"> Sinković Anica OPG</t>
  </si>
  <si>
    <t>Merkaš Željko</t>
  </si>
  <si>
    <t>Fistrić Anđelko OPG</t>
  </si>
  <si>
    <t>PG Vojtić</t>
  </si>
  <si>
    <t>Kišur Ivan OPG</t>
  </si>
  <si>
    <t>Tomašević Đurđica OPG</t>
  </si>
  <si>
    <t>OPG Šćuric Damir</t>
  </si>
  <si>
    <t>OPG Kovačić Vladimir</t>
  </si>
  <si>
    <t>OPG Galic Valentina</t>
  </si>
  <si>
    <t>OPG Varga Vlado</t>
  </si>
  <si>
    <t>OPG Grden Ankica</t>
  </si>
  <si>
    <t>OPG Harapin Mario</t>
  </si>
  <si>
    <t>OPG Miković Đurđica</t>
  </si>
  <si>
    <t>OPG Oremuš Branko</t>
  </si>
  <si>
    <t>OPG Šćuric Stjepan</t>
  </si>
  <si>
    <t>HIDRO EKO FUTURA d.o.o.</t>
  </si>
  <si>
    <t>Udruga za sportsku rekrenciju Zagorje Adventure Team</t>
  </si>
  <si>
    <t>Poduzetnički centar Krapinsko - zagorske županije d.o.o.</t>
  </si>
  <si>
    <t>DINOLAB d.o.o.</t>
  </si>
  <si>
    <t>Marina Pospiš</t>
  </si>
  <si>
    <t>Aleksandar Piljek</t>
  </si>
  <si>
    <t>Valentina Leško</t>
  </si>
  <si>
    <t>Željka Šafran</t>
  </si>
  <si>
    <t>Vedrana Sinković</t>
  </si>
  <si>
    <t>Ministarstvo uprave</t>
  </si>
  <si>
    <t>Udruga hrvatskih vojnih invalida Domovinskog rata Krapina</t>
  </si>
  <si>
    <t>Udruga hrvatskih branitelja Marija Bistrica</t>
  </si>
  <si>
    <t>Tomislav Kuljiš</t>
  </si>
  <si>
    <t>LOBORSKE MAŽORETKINJE</t>
  </si>
  <si>
    <t>UDRUGA SPORT - LINE</t>
  </si>
  <si>
    <t>SJEVER SJEVEROZAPAD d.o.o.</t>
  </si>
  <si>
    <t>Kreativna udruga "Piknjica"</t>
  </si>
  <si>
    <t>Desinićke mažoretkinje Desinić</t>
  </si>
  <si>
    <t>Auto klub Delta sport</t>
  </si>
  <si>
    <t>Kuburaško društvo "Sveti Martin"</t>
  </si>
  <si>
    <t>Hrvoje Novak</t>
  </si>
  <si>
    <t>Tajana Broz</t>
  </si>
  <si>
    <t>Bruno Šimleša</t>
  </si>
  <si>
    <t>Udruga branitelja i veterana Vojne policije iz Domovinskog rata Krapinsko-zagorske županije</t>
  </si>
  <si>
    <t>Snježana Gaćina, dipl. med. techn.</t>
  </si>
  <si>
    <t>Vilima Kolarić, dipl. med. techn.</t>
  </si>
  <si>
    <t>Živko Mišević, dr. med., spec. psihijatrije, subspec. alkoholizma i drugih ovisnosti</t>
  </si>
  <si>
    <t>Anamaria Drožđan-Kranjčec</t>
  </si>
  <si>
    <t>Brankica Čavužić, dipl. psiholog</t>
  </si>
  <si>
    <t>Mateja Bubaš</t>
  </si>
  <si>
    <t>Josip Kregar</t>
  </si>
  <si>
    <t>Vesna Belošević</t>
  </si>
  <si>
    <t>Doris Tkalčević</t>
  </si>
  <si>
    <t>Javna vatrogasna postrojba Krapina</t>
  </si>
  <si>
    <t>Metalbeneton d.o.o</t>
  </si>
  <si>
    <t>Klub studenata geografije Zagreb</t>
  </si>
  <si>
    <t>Savez Roma u Republici Hrvatskoj "KALI SARA"</t>
  </si>
  <si>
    <t>Broj ugovora: 526</t>
  </si>
  <si>
    <t>Sporazum o dodjeli sredstava pomoći za unapređenje rada u informacijskom sustavu prostornog uređenja Zavodu za prostorno uređenje Krapinsko - zagorske županije za ulaganje u računalnu opremu i licence</t>
  </si>
  <si>
    <t>Ugovor o donaciji - RKT Župa presvetog Trojstva Donja Stubica</t>
  </si>
  <si>
    <t>RKT Župa presvetog Trojstva D.Stubica</t>
  </si>
  <si>
    <t>LC</t>
  </si>
  <si>
    <t>Krapinsko-zagorska županija, Krapina, Magistratska 1 i Zagorska vatrogasna postrojba, Zabok, Trg Dragutina Domjanića 1   - Sporazum (sufinanciranje opremanja vatrogasnog tornja i unutarnje opreme u novoizgrađenom Vatrogasnom centru Zagorske javne vatrogasne postrojbe )</t>
  </si>
  <si>
    <t>Ugovor o izravnoj dodjeli financijskih sredstava za financiranje djelatnosti Vatrogasne zajednice Krapinsko-zagorske županije u 2020.godini</t>
  </si>
  <si>
    <t>Ugovor o izravnoj dodjeli financijskih sredstava za financiranje djelatnosti Hrvatske gorske službe spašavanja stanice Krapina u 2020.g</t>
  </si>
  <si>
    <t>227000.00</t>
  </si>
  <si>
    <t>01.01.2020-31.12.2020</t>
  </si>
  <si>
    <t>Ugovor o sufinanciranju promocije, unapređenja proizvoda i edukacije u 2020. godini</t>
  </si>
  <si>
    <t>Ugovor o sufinanciranju rada Turističke zajednice Krapinsko-zagorske županije u 2020. godini</t>
  </si>
  <si>
    <t>Ugovor o jednostavnoj nabavi uredskog materijala za 2020.g</t>
  </si>
  <si>
    <t>Ugovor o jednostavnoj nabavi tonera i tinti za 2020.g</t>
  </si>
  <si>
    <t>Sporazum o sudjelovanju u troškovima usluga tjelesne zaštite osoba i imovine</t>
  </si>
  <si>
    <t>N/P</t>
  </si>
  <si>
    <t>Centar za socijalnu skrb Zabok</t>
  </si>
  <si>
    <t>Milica Mišak</t>
  </si>
  <si>
    <t>Jasna Bukal</t>
  </si>
  <si>
    <t>Senja Prekratić</t>
  </si>
  <si>
    <t>Ugovor o izradi Plana djelovanja civilne zaštite Krapinsko-zagorske županije</t>
  </si>
  <si>
    <t>50 radnih dana od dana dostave podataka Izvršitelju</t>
  </si>
  <si>
    <t>Ugovor o sufinanciranju zajedničkih troškova i održavanja zajedničkih dijelova poslovne zgrade u Zaboku, Kumrovečka 6</t>
  </si>
  <si>
    <t>na neodređeno vrijeme od 01.01.2020</t>
  </si>
  <si>
    <t>u izvršenju</t>
  </si>
  <si>
    <t>Ugovor o korištenju i održavanju SPI računalnih programa</t>
  </si>
  <si>
    <t>01.02.2020-31.1.2021</t>
  </si>
  <si>
    <t>Ugovor o poslovnoj suradnji RHZK</t>
  </si>
  <si>
    <t>Ugovor o poslovnoj suradnji u 2020. godini Radio Kaj</t>
  </si>
  <si>
    <t>Ugovor o korištenju gradske vijećnice Grada Krapine za sklapanje brakova u građanskom obliku</t>
  </si>
  <si>
    <t>na neodređeno vrijeme</t>
  </si>
  <si>
    <t>Ugovor o obavljanju usluga certificiranja za poslovne subjekte</t>
  </si>
  <si>
    <t>vremenski period važenja certifikata</t>
  </si>
  <si>
    <t>Ugovor broj: ID1206-8/20 - Pružanje usluga tehničke podrške i servisnog održavanja telekomunikacijskog sustava</t>
  </si>
  <si>
    <t>03.02.2020 - 02.02.2021.</t>
  </si>
  <si>
    <t>02.02.2021.</t>
  </si>
  <si>
    <t>TELECARE d.o.o</t>
  </si>
  <si>
    <t>Ugovor o održavanju interaktivnog multimedijalnog sustava - Centar za posjetitelje Zagorje</t>
  </si>
  <si>
    <t>Ugovor o jednostavnoj nabavi usluge izrade revizije troškova projekta Poslovno-tehnološkog inkubatora Krapinsko-zagorske županije, Krapina</t>
  </si>
  <si>
    <t>BD REVIZ d.o.o.</t>
  </si>
  <si>
    <t>I. Dodatak Ugovoru za pružanje usluge izrade Internet stranice i aplikacije virtualnog inkubatora za projekt "Poslovno-tehnološki inkubator Krapinsko-zagorske županije"</t>
  </si>
  <si>
    <t>Alpha Aplikacije d.o.o.</t>
  </si>
  <si>
    <t>Kostelska pištola - Keglevićeva straža Kostel, Kostel 7, Pregrada - Ugovor o izravnoj dodjeli financijskih sredstva za financiranje djelatnosti programa rada povjesne postrojbe u 2020 godini</t>
  </si>
  <si>
    <t>20.12.2020.</t>
  </si>
  <si>
    <t>Zajednica amaterskih kulturno umjetničkih udruga Krapinsko-zagorske županije;Zagrebačka 10, Zabok - Ugovor o izravnoj dodjeli financijskih sredstava za financiranje djelatnosti programa javnih potreba u kulturi KZŽ u 2020 godini</t>
  </si>
  <si>
    <t>23.12.2020.</t>
  </si>
  <si>
    <t>Kajkaviana, Društvo za prikupljanje, čuvanje i promicanje hrvatske kajkavske baštine; Golubovečka 42, Donja Stubica - Ugovor o izravnoj dodjeli programa javnih potreba u kulturi KZŽ u 2020 godini</t>
  </si>
  <si>
    <t>Športska zajednica Krapinsko-zagorske županije;M. Gupca 22, pp 28, Zabok - Ugovor o izravnoj dodjeli financijskih sredstava športskoj zajednici KZŽ za ostvarivanje javnih potreba u sportu u 2020 godini</t>
  </si>
  <si>
    <t>Županijski školski športski savez KZZ; Trg Ljudevita Gaja 12, Krapina - Ugovor o izravnoj dodjeli financijskih sredstava za financiranje djelatnosti programa javnih potreba u sportu KZŽ u 2020 godini</t>
  </si>
  <si>
    <t>Ugovor o nabavi radova na uređenju prostora Matičnog ureda u Desiniću</t>
  </si>
  <si>
    <t>30 dana od dana početka radova</t>
  </si>
  <si>
    <t>OPTIMUM PROJEKT j.d.o.o.</t>
  </si>
  <si>
    <t>Ugovor o jednostavnoj nabavi posebnih tiskanica</t>
  </si>
  <si>
    <t>19.02.2020 - 18.02.2020.</t>
  </si>
  <si>
    <t>Narodne novine d.d.</t>
  </si>
  <si>
    <t>I. Dodatak Ugovoru o nabavi radova na uređenju prostora Matičnog ureda u Desiniću</t>
  </si>
  <si>
    <t>Ugovor o sufinanciranju zajedničkih troškova zgrade u Lastinama</t>
  </si>
  <si>
    <t>HUMPLIN d.o.o</t>
  </si>
  <si>
    <t>Ugovor o korištenju vodne usluge Broj 3879/2020.</t>
  </si>
  <si>
    <t>na neodređeno vrijeme od 2.3.2020</t>
  </si>
  <si>
    <t>Zagorski vodovod d.o.o</t>
  </si>
  <si>
    <t>Zajednica tehničke kulture KZŽ; D.Kunovića 8 49218 Pregrada - Ugovor o izravnoj dodjeli financijskih sredstava za financiranje programa javnih potreba u tehničkoj kulturi KZŽ u 2020.</t>
  </si>
  <si>
    <t>Ugovor o jednostavnoj nabavi -usluge čišćenja poslovnog prostora u Krapini</t>
  </si>
  <si>
    <t>6 mjeseci od 2.3.2020</t>
  </si>
  <si>
    <t>1.9.2020.</t>
  </si>
  <si>
    <t>Ugovor o nabavi usluga dezinfekcije prostora graničnih prijelaza</t>
  </si>
  <si>
    <t>02.03.2020-31.05.2020</t>
  </si>
  <si>
    <t>Salubris d.o.o</t>
  </si>
  <si>
    <t>Ugovor o sufinanciranju realizacije Plana poslovanja trgovačkog društva Integrirani promet zagrebačkog područja d.o.o. za 2020. godinu</t>
  </si>
  <si>
    <t>Ugovor o pružanju odvjetničkih usluga</t>
  </si>
  <si>
    <t>2020. godina</t>
  </si>
  <si>
    <t>Marijan Sente</t>
  </si>
  <si>
    <t>Ugovor o suradnji u realizaciji TV emisija Nezavisna TV</t>
  </si>
  <si>
    <t>Ugovor o pružanju medijskog pračenja i emitiranja događanja TV Zapad</t>
  </si>
  <si>
    <t>Ugovor o poslovnoj suradnji VOX MEDIJA</t>
  </si>
  <si>
    <t>Ugovor o poslovnoj suradnji radio Zlatar</t>
  </si>
  <si>
    <t>Ugovor o poslovnoj suradnji Zagorje International</t>
  </si>
  <si>
    <t>Ugovor o poslovnoj suradnji Radio Stubica</t>
  </si>
  <si>
    <t>Ugovor o poslovnoj suradnji Zagorski list</t>
  </si>
  <si>
    <t>Ugovor o poslovnoj suradnji Zagorje Digital</t>
  </si>
  <si>
    <t>Hrvatska gospodarska komora</t>
  </si>
  <si>
    <t>Ugovor o sufinanciranju rada Poduzetničkog centra Krapinsko-zagorske županije d.o.o.</t>
  </si>
  <si>
    <t>Ugovor o dodjeli bespovratne potpore male vrijednosti za samozapošljavanje</t>
  </si>
  <si>
    <t>Ana Novosel</t>
  </si>
  <si>
    <t>Hrvoje Uroić</t>
  </si>
  <si>
    <t>Mateja Škreblin</t>
  </si>
  <si>
    <t>Ema Gorup</t>
  </si>
  <si>
    <t>Melita Vrhovski</t>
  </si>
  <si>
    <t>Ugovor o jednostavnoj nabavi za uslugu provedbe energetskog pregleda i izrade energetskog certifikata za Poslovno-tehnološki inkubator Krapinsko-zagorske županije</t>
  </si>
  <si>
    <t>Andrej Mlakar</t>
  </si>
  <si>
    <t>Valentino Slivar</t>
  </si>
  <si>
    <t>Dodatak Ugovoru o upravljanju Poslovno-tehnološkim inkubatorom Krapinsko-zagorske županije</t>
  </si>
  <si>
    <t>Ugovor o zakupu poslovnog prostora</t>
  </si>
  <si>
    <t>Ugovor o korištenju mreže (kategorija poduzetništvo - niski napon) Broj 4002-20-001108</t>
  </si>
  <si>
    <t>Ugovor o korištenju mreže (kategorija poduzetništvo - niski napon) Broj 4002-20-001109</t>
  </si>
  <si>
    <t>Ugovor o korištenju mreže (kategorija poduzetništvo - niski napon) Broj 4002-20-001110</t>
  </si>
  <si>
    <t>Ugovor o korištenju mreže (kategorija poduzetništvo - niski napon) Broj 4002-20-001111</t>
  </si>
  <si>
    <t>Ugovor o korištenju mreže (kategorija poduzetništvo - niski napon) Broj 4002-20-001113</t>
  </si>
  <si>
    <t>Ugovor o korištenju mreže (kategorija poduzetništvo - niski napon) Broj 4002-20-001114</t>
  </si>
  <si>
    <t>Ugovor o korištenju mreže (kategorija poduzetništvo - niski napon) Broj 4002-20-001115</t>
  </si>
  <si>
    <t>Ugovor o korištenju mreže (kategorija poduzetništvo - niski napon) Broj 4002-20-001116</t>
  </si>
  <si>
    <t>Ugovor o korištenju mreže (kategorija poduzetništvo - niski napon) Broj 4002-20-001117</t>
  </si>
  <si>
    <t>Ugovor o korištenju mreže (kategorija poduzetništvo - niski napon) Broj 4002-20-001118</t>
  </si>
  <si>
    <t>Ugovor o korištenju mreže (kategorija poduzetništvo - niski napon) Broj 4002-20-001119</t>
  </si>
  <si>
    <t>Ugovor o korištenju mreže (kategorija poduzetništvo - niski napon) Broj 4002-20-001120</t>
  </si>
  <si>
    <t>Ugovor o korištenju mreže (kategorija poduzetništvo - niski napon) Broj 4002-20-001121</t>
  </si>
  <si>
    <t>Ugovor o korištenju mreže (kategorija poduzetništvo - niski napon) Broj 4002-20-001122</t>
  </si>
  <si>
    <t>Ugovor o korištenju mreže (kategorija poduzetništvo - niski napon) Broj 4002-20-001123</t>
  </si>
  <si>
    <t>Ugovor o korištenju mreže (kategorija poduzetništvo - niski napon) Broj 4002-20-001124</t>
  </si>
  <si>
    <t>Ugovor o korištenju mreže (kategorija poduzetništvo - niski napon) Broj 4002-20-001125</t>
  </si>
  <si>
    <t>Dodatak br.2 Ugovoru o dodjeli bespovratnih sredstava KK.03.1.2.01.0001 Poslovno tehnološki inkubator</t>
  </si>
  <si>
    <t>Središnja agencija za financiranje i ugovaranje programa projekata Europske unije</t>
  </si>
  <si>
    <t>Ugovor o izradi Glavnog projekta opremanja cikloturističkih ruta odmorištima u Krapinsko-zagorskoj županiji</t>
  </si>
  <si>
    <t>Ugovor o sudjelovanju na aktivnosti transnacionalne suradnje Youth Work for Resilience</t>
  </si>
  <si>
    <t>Ugovor br. PVIO 01/20 o sufinanciranju izgradnje komunalne vodne građevine na području Općine Tuhelj</t>
  </si>
  <si>
    <t>Ugovor br. PVIO 02/20 o sufinanciranju izgradnje komunalne vodne građevine na području Grada Pregrada</t>
  </si>
  <si>
    <t>Ugovor br. PVIO 03/20 o sufinanciranju rekonstrukcije komunalne vodne građevine na području Grada Zlatara</t>
  </si>
  <si>
    <t>Ugovor o sufinanciranju građenja sustavnih građevina za sanaciju klizišta na području KZŽ (Vojnovec Loborski)</t>
  </si>
  <si>
    <t>Ugovor o sufinanciranju građenja sustavnih građevina za sanaciju klizišta na području KZŽ (Tuheljske Toplice)</t>
  </si>
  <si>
    <t>Ugovor o sufinanciranju građenja sustavnih građevina za sanaciju klizišta na području KZŽ (Globočec)</t>
  </si>
  <si>
    <t>Ugovor o sufinanciranju građenja sustavnih građevina za sanaciju klizišta na području KZŽ (Hum Stubički)</t>
  </si>
  <si>
    <t>Ugovor o sufinanciranju građenja sustavnih građevina za sanaciju klizišta na području KZŽ (Biruši)</t>
  </si>
  <si>
    <t>Ugovor o sufinanciranju građenja sustavnih građevina za sanaciju klizišta na području KZŽ (Donja Selnica)</t>
  </si>
  <si>
    <t>Sporazum o sufinanciranju projekta za izradu Studijske dokumentacije za projekt povezivanja željeznicom unutar funkcionalne regije Središnja Hrvatska - Lepoglavska spojnica</t>
  </si>
  <si>
    <t>HŽ INFRASTRUKTURA d.o.o.</t>
  </si>
  <si>
    <t>Sporazum o sufinanciranju trgovačkog društva Krapinsko-zagorski Aerodrom d.o.o. za športsko turističku djelatnost u 2020. godini</t>
  </si>
  <si>
    <t>Ugovor o plaćanju troškova režija za vrijeme izvođenja radova na Poslovno-tehnološkom inkubatoru Krapinsko-zagorske županije</t>
  </si>
  <si>
    <t>Ugovor o poslovnoj suradnji na pružanju usluge - mentorstva poslovnih subjekata</t>
  </si>
  <si>
    <t>Nikola Drašković</t>
  </si>
  <si>
    <t>Ivo Špigel</t>
  </si>
  <si>
    <t>Marijana Šarolić Robić</t>
  </si>
  <si>
    <t>Renata Brkić</t>
  </si>
  <si>
    <t>12 mjeseci od 15.06.2020</t>
  </si>
  <si>
    <t>Snježana Horvatin</t>
  </si>
  <si>
    <t>Ugovor o poslovnoj suradnji u provedbi programa kreditiranja "Poduzetništvo mladih, žena i početnika" i "Investicije privatnog sektora"</t>
  </si>
  <si>
    <t>do iskorištenja kreditnog potencijala</t>
  </si>
  <si>
    <t>Hrvatska banka za obnovu i razvitak</t>
  </si>
  <si>
    <t>Ugovor o dodjeli potpore tradicijskim i umjetničkim obrtima na području Krapinsko-zagorske županije</t>
  </si>
  <si>
    <t>Ivica Zrnc</t>
  </si>
  <si>
    <t>Marko Pogačić</t>
  </si>
  <si>
    <t>Mirjana Hundrić Kuhar</t>
  </si>
  <si>
    <t>Valentin Mesar</t>
  </si>
  <si>
    <t>Bojan Podhraški</t>
  </si>
  <si>
    <t>Gordana Mahmet Habazin</t>
  </si>
  <si>
    <t>Marijana Sačer</t>
  </si>
  <si>
    <t>Jasmina Lendrec</t>
  </si>
  <si>
    <t>Martina Kulfa</t>
  </si>
  <si>
    <t>Ivan Sever</t>
  </si>
  <si>
    <t>Marija Horvat</t>
  </si>
  <si>
    <t>Martina Šamec</t>
  </si>
  <si>
    <t>Marin Bogović</t>
  </si>
  <si>
    <t>Darko Varga</t>
  </si>
  <si>
    <t>Davorka Papić</t>
  </si>
  <si>
    <t>Mirjana Hanžek</t>
  </si>
  <si>
    <t>Jasmina Gorički Očić</t>
  </si>
  <si>
    <t>Ivana Šuštić</t>
  </si>
  <si>
    <t>Jasminka Kovačić</t>
  </si>
  <si>
    <t>Snježana Husinec</t>
  </si>
  <si>
    <t>Zdravko Gudan</t>
  </si>
  <si>
    <t>Mirjana Vukić Tuba</t>
  </si>
  <si>
    <t>Aneks Broj:0-19-1348 Ugovoru o opskrbi krajnjeg kupca broj: 0-19-1348</t>
  </si>
  <si>
    <t>na neodređeno od 9.7.2020</t>
  </si>
  <si>
    <t>Ugovor o izradi Vanjskog plana zaštite i spašavanja u slučaju nesreća koje uključuju opasne tvari za područje postrojenja Skladište i pretakalište naftnih derivata Zabok operatera TIFON d.o.o</t>
  </si>
  <si>
    <t>rok izrade prvog teksta nacrta iznosi 45 radnih dana od dana kada izvršitelju budu dostavljeni svi podaci relevantni za izradu Vanjskog plana</t>
  </si>
  <si>
    <t>21.4.2021.</t>
  </si>
  <si>
    <t>Aneks Broj:0-19-1348/1 Ugovoru o opskrbi krajnjeg kupca Broj:0-19-1348</t>
  </si>
  <si>
    <t>na neodređeno od 01.08.2020</t>
  </si>
  <si>
    <t>Ugovor o sufinanciranju zajedničkih troškova i održavanja zajedničkih dijelova poslovnih prostora u Oroslavju, M.Prpića 80</t>
  </si>
  <si>
    <t>na neodređeno od 17.7.2020</t>
  </si>
  <si>
    <t>Ugovor o prijenosu financijskih sredstava</t>
  </si>
  <si>
    <t>Ugovor br. PVIO 04/20 o sufinanciranju izgradnje komunalne vodne građevine na području Općine Desinić</t>
  </si>
  <si>
    <t>Ugovor o sporazumnom raskidu Ugovora o dodjeli bespovratne potpore korištenja Poduzetničkog inkubatora-poslovnog prostora oznake II/02</t>
  </si>
  <si>
    <t>Ugovor o poslovnoj suradnji u provedbi programa kreditiranja "Poduzetništvo mladih, žena i početnika" i "Investicije rpivatnog sektora"</t>
  </si>
  <si>
    <t>ADDIKO BANK D.D.</t>
  </si>
  <si>
    <t>Dodatak br.3 Ugovoru o dodjeli bespovratnih sredstava KK.03.1.2.01.0001 Poslovno-tehnološki inkubator Krapinsko-zagorske županije</t>
  </si>
  <si>
    <t>Ugovor o čišćenju, pražnjenju i zbrinjavanju sadržaja separatora BR.29/2020/PK</t>
  </si>
  <si>
    <t>C.I.A.K. d.o.o.</t>
  </si>
  <si>
    <t>Sporazum o refundaciji troškova</t>
  </si>
  <si>
    <t>neodređeno vrijeme od 30.6.2020</t>
  </si>
  <si>
    <t>Državni inspektorat</t>
  </si>
  <si>
    <t>Ugovor o obavljanju usluga cetificiranja za poslovne subjekte</t>
  </si>
  <si>
    <t>390,00 godišnje</t>
  </si>
  <si>
    <t>487,50 godišnje</t>
  </si>
  <si>
    <t>II Dodatak Ugovoru o upravljanju Poslovno tehnološkim inkubatorom Krapinsko-zagorske županije</t>
  </si>
  <si>
    <t>UGOVOR o doznačivanju novčanih sredstava za obavljanje poslova upravljanja Poduzetničko-tehnološkim inkubatorom Krapinsko-zagorske županije</t>
  </si>
  <si>
    <t>Sporazum o doznačivanju novčanih sredstava trgovačkom društvu KZA d.o.o. za športsko-turističku djelatnost u 2020. godini</t>
  </si>
  <si>
    <t>Ugovor o jednostavnoj nabavi zaštitnih platnenih maski za potrebe osnovnih i srednjih škola kojima je Krapinsko-zagorska županija osnivač</t>
  </si>
  <si>
    <t>70 000,00</t>
  </si>
  <si>
    <t>87 500,00</t>
  </si>
  <si>
    <t>SALVUS d.o.o</t>
  </si>
  <si>
    <t>I DODATAK UGOVORU o jednostavnoj nabavi usluge izrade revizije troškova projekta Poslovno-tehnološkog inkubatora Krapinsko-zagorske županije, Krapina</t>
  </si>
  <si>
    <t>II DODATAK UGOVORU o jednostavnoj nabavi usluge izrade revizije troškova projekta Poslovno-tehnološkog inkubatora Krapinsko-zagorske županije, Krapina</t>
  </si>
  <si>
    <t>Ugovor o jednostavnoj nabavi peleta za 2020./2021. godinu</t>
  </si>
  <si>
    <t>48 000,00</t>
  </si>
  <si>
    <t>60 000,00</t>
  </si>
  <si>
    <t>najdulje do 31.12.2021</t>
  </si>
  <si>
    <t>I. Dodatak Ugovoru o jednostavnoj nabavi zaštitnih platnenih maski za potrebe osnovnih i srednjih škola kojima je Krapinsko-zagorska županija osnivač</t>
  </si>
  <si>
    <t>24 698,00</t>
  </si>
  <si>
    <t>30 872,50</t>
  </si>
  <si>
    <t>1 dan</t>
  </si>
  <si>
    <t>ŠATORI KONTAK j.d.o.o</t>
  </si>
  <si>
    <t>Ugovor o donaciji zaštitne maske ( 09.09.2020.G)</t>
  </si>
  <si>
    <t>11 625,00</t>
  </si>
  <si>
    <t>15 dana od 16.09.2020</t>
  </si>
  <si>
    <t>Ugovor o donaciji (14.09.2020.)</t>
  </si>
  <si>
    <t>1 603,78</t>
  </si>
  <si>
    <t>DODATAK I. UGOVORU o dodijeli bespovratne potpore male vrijednosti za samozapošljavanje</t>
  </si>
  <si>
    <t>Mateja Šćuric</t>
  </si>
  <si>
    <t>Andreja Kovačić</t>
  </si>
  <si>
    <t>II. DODATAK UGOVORU O DODJELI BESPOVRATNE POTPORE KORIŠTENJA PODUZETNIČKOG INKUBATORA - POSLOVNOG PROSTORA OZNAKE II/01</t>
  </si>
  <si>
    <t>UGOVOR O POSLOVNOJ SURADNJI U PROVEDBI PROGRAMA KREDITIRANJA "PODUZETNIŠTVO MLADIH, ŽENA I POČETNIKA" I "INVESTICIJE PRIVATNOG SEKTORA"</t>
  </si>
  <si>
    <t>UGOVOR O ZAKUPU POSLOVNOG PROSTORA I DAVANJU POTPORE 202/217-20-02/02</t>
  </si>
  <si>
    <t>tri godine od datuma sklapanja ugovora</t>
  </si>
  <si>
    <t>CODX SOLUTIONS d.o.o.</t>
  </si>
  <si>
    <t>UGOVOR O ZAKUPU POSLOVNOG PROSTORA I DAVANJU POTPORE 202/217-20-02/03</t>
  </si>
  <si>
    <t>KNJIGOVODSTVO MAŠA j.d.o.o.</t>
  </si>
  <si>
    <t>UGOVOR O ZAKUPU POSLOVNOG PROSTORA I DAVANJU POTPORE 202/217-20-02/04</t>
  </si>
  <si>
    <t>PULL SYSTEM j.d.o.o.</t>
  </si>
  <si>
    <t>Sporazum o dodjeli računala i računalne opreme koju će koristiti službenici upravnih odjela nakon zaključenog ugovora po provedenom otvorenom postupku javne nabave robe "Nabava opreme (e-Inspekcija, e-Investicije, e-Nekretnine, e-Dozvola)</t>
  </si>
  <si>
    <t>Sporazum o osiguranju uvjeta rada na realizaciji zaključenog ugovora po provedenom otvorenom postupku javne nabave "Digitalizacija postojećih akta o gradnji na području cijele RH"</t>
  </si>
  <si>
    <t>15 dana od 18.09.2020</t>
  </si>
  <si>
    <t>I. Dodatak Ugovoru o izravnoj dodjeli financijskih sredstava za financiranje djelatnosti Hrvatske gorske službe spašavanja Stanice Krapina u 2020. godini</t>
  </si>
  <si>
    <t>do 31.12.2020.</t>
  </si>
  <si>
    <t>31.12.2020.</t>
  </si>
  <si>
    <t>Ugovor br. KL (STAM) 01/20 o sufinanciranju sanacije klizišta na području Općine Zagorska Sela</t>
  </si>
  <si>
    <t>Ugovor br. PVIO 06/20 o sufinanciranju izgradnje komunalne vodne građevine na području Općine Zagorska Sela</t>
  </si>
  <si>
    <t xml:space="preserve">Sporazum o suradnji u provođenju međunarodnog programa Ekoškole u Republici Hrvatskoj za 2020. godinu </t>
  </si>
  <si>
    <t>DODATAK BR. 4 UGOVORU O DODJELI BESPOVRATNIH SREDSTAVA KK.03.1.2.01.0001 Poslovno-tehnološki inkubator Krapinsko-zagorske županije</t>
  </si>
  <si>
    <t>Ministarstvo gospodarstva i održivog razvoja</t>
  </si>
  <si>
    <t>UGOVOR O ZAKUPU POSLOVNOG PROSTORA I DAVANJU POTPORE 202/217-20-02/05</t>
  </si>
  <si>
    <t>UGOVOR O ZAKUPU POSLOVNOG PROSTORA I DAVANJU POTPORE 202/217-20-02/06</t>
  </si>
  <si>
    <t>ROKOKO DEKOR d.o.o.</t>
  </si>
  <si>
    <t>UGOVOR O ZAKUPU POSLOVNOG PROSTORA I DAVANJU POTPORE 202/217-20-02/07</t>
  </si>
  <si>
    <t>IK Promet 2019 j.d.o.o.</t>
  </si>
  <si>
    <t>UGOVOR O ZAKUPU POSLOVNOG PROSTORA I DAVANJU POTPORE 202/217-20-02/08</t>
  </si>
  <si>
    <t>tri godine počevši od 15.09.2020</t>
  </si>
  <si>
    <t>RDGB SOLUTION j.d.o.o.</t>
  </si>
  <si>
    <t>UGOVOR O ZAKUPU POSLOVNOG PROSTORA I DAVANJU POTPORE 202/217-20-02/09</t>
  </si>
  <si>
    <t>GP CONSULTING vl. Goran Pavlinić</t>
  </si>
  <si>
    <t>Ugovor br. PTD 02/20 o sufinanciranju izrade projektno-tehničke dokumentacije za sanaciju klizišta na području Općine Bedekovčina</t>
  </si>
  <si>
    <t>Sporazum o suradnji u organizaciji 28. Zagorskog gospodarskog zbora u Krapini</t>
  </si>
  <si>
    <t>Ugovor o poslovnoj suradnji u provedbi HBOR programa kreditiranja "Poduzetništvo mladih, žena  i početnika" i "Investicije privatnog sektora" broj:1</t>
  </si>
  <si>
    <t>Ugovor o pružanju usluge primanja signala vatrodojavne centrale</t>
  </si>
  <si>
    <t>Javna vatrogasna postrojba Grada Krapine</t>
  </si>
  <si>
    <t>13.03.2020.-14.04.2020.</t>
  </si>
  <si>
    <t>Ivana Kravaršćan Drempetić</t>
  </si>
  <si>
    <t>10.4.2020.-15.5.2020</t>
  </si>
  <si>
    <t>11.05.2020-15.06.2020</t>
  </si>
  <si>
    <t>05.06.2020-15.07.2020</t>
  </si>
  <si>
    <t>8.07.2020-14.08.2020</t>
  </si>
  <si>
    <t>03.08.2020-15.09.2020</t>
  </si>
  <si>
    <t>14.09.2020-16.10.2020</t>
  </si>
  <si>
    <t>8.10.2020-13.11.2020</t>
  </si>
  <si>
    <t>Sporazum o suradnji na nadopuni i pristupu sadržaju informacijskog sustava zaštite prirode Republike Hrvatske</t>
  </si>
  <si>
    <t>Neograničeno</t>
  </si>
  <si>
    <t>I. DODATAK UGOVORU o sufinanciranju promocije gospodarstvenika Krapinsko-zagorske županije</t>
  </si>
  <si>
    <t>I. DODATAK UGOVORU o sufinanciranju promocije obrtnika Krapinsko-zagorske županije</t>
  </si>
  <si>
    <t>Dodatak Ugovoru o poslovnoj suradnji na pružanju usluge-mentorstva poslovnih subjekata</t>
  </si>
  <si>
    <t>I. Dodatak Ugovoru o sufinciranju promocije, unapređenja prozvoda i edukacije u 2020. godini</t>
  </si>
  <si>
    <t>09.11.2020-08.11.2021</t>
  </si>
  <si>
    <t>III DODATAK UGOVORU o jednostavnoj nabavi usluge izrade revizije troškova projekta Poslovno-tehnološkog inkubatora Krapinsko-zagorske županije, Krapina</t>
  </si>
  <si>
    <t>IV. DODATAK UGOVORU o jednostavnoj nabavi usluge izrade revizije troškova projekta Poslovno-tehnološkog inkubatora Krapinsko-zagorske županije, Krapina</t>
  </si>
  <si>
    <t>I. Dodatak Ugovoru o sufinanciranju rada Turističke zajednice Krapinsko-zagorske županije u 2020. godini</t>
  </si>
  <si>
    <t>DODATAK UGOVORU O POSLOVNOJ SURADNJI na pružanju usluge - mentorstva poslovnih subjekata</t>
  </si>
  <si>
    <t>Sporazum o pravima i obvezama</t>
  </si>
  <si>
    <t>neodređeno vrijeme od 1.11.2020</t>
  </si>
  <si>
    <t>Ministarstvo financija, Porezna uprava</t>
  </si>
  <si>
    <t>Ugovor o izravnoj dodjeli financijskih sredstava za podmirenje djela troškova zapošljavanja jednog djelatnika u Udruzi slijepih Krapinsko-zagorske županije za razdoblje od 1. siječnja do 30. lipnja 2020. godine</t>
  </si>
  <si>
    <t>Ugovor o korištenju sredstava proračuna Krapinsko-zagorske županije u 2020. godini</t>
  </si>
  <si>
    <t>Ugovor o izravnoj dodjeli financijskih sredstava za financiranje djelatnosti Hrvatskog Crvenog križa, Društva Crvenog križa Krapinsko-zagorske županije u 2020. godini</t>
  </si>
  <si>
    <t>Ugovor o izravnoj dodjeli financijskih sredstava za financiranje djelatnosti Matice umirovljenika Krapinsko-zagorske županije u 2020. godini</t>
  </si>
  <si>
    <t>Ugovor o financiranju timova hitne medicinske službe T1 u Klanjcu i Konjščini za razdoblje 1. siječnja do 30. travnja 2020. godine</t>
  </si>
  <si>
    <t>Hrvatski časnički zbor Hrvatskog zagorja</t>
  </si>
  <si>
    <t>Ugovor br. PVIO 07/20 o sufinanciranju izgradnje komunalne vodne građevine na području Općine Veliko Trgovišće</t>
  </si>
  <si>
    <t>Ugovor br. PVIO 08/20 o sufinanciranju izgradnje komunalne vodne građevine na području Općine Krapinske Toplice</t>
  </si>
  <si>
    <t>Ugovor o dodjeli financijskih sredstava za projekt u okviru Javnog poziva za prijavu prijedloga za participativni dječji proračun za 2020. godinu</t>
  </si>
  <si>
    <t>Ugovor o dodjeli financijskih sredstava za projekt u okviru Javnog poziva za prijavu prijedloga za parcipativni dječji proračun za 2020. godinu</t>
  </si>
  <si>
    <t>Društvo Naša djeca Zagorska Sela</t>
  </si>
  <si>
    <t>Udruga "Kaj" Petrovsko</t>
  </si>
  <si>
    <t>Ugovor o jednokratnoj financijskoj potpori Udruzi</t>
  </si>
  <si>
    <t>Hrvatski Crveni križ, Gradsko društvo Crvenog križa Zabok</t>
  </si>
  <si>
    <t>Hrvatski Crveni križ, Gradsko društvo Crvenog križa Pregrada</t>
  </si>
  <si>
    <t>Dodatak I. Ugovoru o financiranju programa Centra za mlade Krapinsko-zagorske županije</t>
  </si>
  <si>
    <t>Ugovor o poslovno-promidžbenoj suradnji</t>
  </si>
  <si>
    <t>Udruga "Onkološki pacijent"</t>
  </si>
  <si>
    <t>Dodatak Ugovoru o financiranju projekta "Sklonište za djecu i odrasle osobe žrtve obiteljskog nasilja - Novi početak" u Krapinsko-zagorskoj županiji</t>
  </si>
  <si>
    <t>Dodatak Ugovoru o izravnoj dodjeli financijskih sredstava za podmirenje djela troškova zapošljavanja jednog djelatnika u Udruzi slijepih Krapinsko-zagorske županije za razdoblje od 1. siječnja do 30. lipnja 2020. godine</t>
  </si>
  <si>
    <t>Ljerka Oppenheim</t>
  </si>
  <si>
    <t>Sanja Siročić</t>
  </si>
  <si>
    <t>Dodatak II. Ugovoru o financiranju timova hitne medicinske službe T1 u Klanjcu i Konjščini za razdoblje 1. siječnja do 30. travnja 2020. godine</t>
  </si>
  <si>
    <t>Ugovor o dodjeli financijskih sredstava</t>
  </si>
  <si>
    <t>Ugovor o su/financiranju programa i projekata udruga u području prevencije zdravlja, skrbi o mladima i ranjivim skupinama</t>
  </si>
  <si>
    <t>30.06.2021.</t>
  </si>
  <si>
    <t>Sporazum o međusobnim pravima i obvezama</t>
  </si>
  <si>
    <t>Ugovor br. PTD 01/20 o sufinanciranju izrade projektno-tehničke dokumentacije za sanaciju klizišta na području Općine Marija Bistrica</t>
  </si>
  <si>
    <t>27.07.2020-28.08.2020</t>
  </si>
  <si>
    <t>Tibor Tuđa</t>
  </si>
  <si>
    <t>Ugovor o usluzi ciloturističke promocije Krapinsko-zagorske županije</t>
  </si>
  <si>
    <t>Planet Bike j.d.o.o.</t>
  </si>
  <si>
    <t>ugovor o autorskom djelu</t>
  </si>
  <si>
    <t>na neodređeno vrijeme od 1.11.2020</t>
  </si>
  <si>
    <t>DRŽAVNA GEODETSKA UPRAVA</t>
  </si>
  <si>
    <t>Ugovor o su/financiranju programa i projekata udruga u području prevencije zdravlja, skrbi i mladima i ranjivim skupinama</t>
  </si>
  <si>
    <t>Ugovor o financiranju programa/projekata usmjerenih očuvanju digniteta i promicanju istine o Domovinskom ratu, psihološko i socijalno osnaživanje te podizanje kvalitete življenja hrvatskih branitelja na području Krapinsko-zagorske županije</t>
  </si>
  <si>
    <t>25.11.2020-31.12.2020</t>
  </si>
  <si>
    <t>Ugovor o jednokratnoj financijskoj potpori udrzi</t>
  </si>
  <si>
    <t>Dodatak Ugovoru o izravnoj dodjeli financijskih sredstava za financiranje djelatnosti Matice umirovljenika Krapinsko-zagorske županije u 2020. godini</t>
  </si>
  <si>
    <t>Dodatak I. Ugovoru o financiranju programa podrške ženama žrtvama nasilja u obitelji na području Krapinsko-zagorske županije</t>
  </si>
  <si>
    <t>Ugovor o isporuci, korištenju i održavanju SPI računalnih programa</t>
  </si>
  <si>
    <t>od implementacije programa do 31.01.2021</t>
  </si>
  <si>
    <t>Ugovor br. PVIO 09/20 o sufinanciranju izgradnje komunalne vodne građevine na području Općine Hum na Sutli</t>
  </si>
  <si>
    <t>Mislav Togonal</t>
  </si>
  <si>
    <t>Ivan Dorian Molnar</t>
  </si>
  <si>
    <t>UGOVOR O POSLOVNOJ SURADNJI na pružanju usluge - mentorstva poslovnih subjekata</t>
  </si>
  <si>
    <t>1 godina od potpisivanja ugovora</t>
  </si>
  <si>
    <t>Branka Topolovec</t>
  </si>
  <si>
    <t>Pilar Cabral Majerović</t>
  </si>
  <si>
    <t>Ivana Šoljan</t>
  </si>
  <si>
    <t>Hermes Arriaga Sierra</t>
  </si>
  <si>
    <t>Franjo Horvat</t>
  </si>
  <si>
    <t>Ugovor br. PTD 03/20 o sufinanciranju izrade projektno-tehničke dokumentacije za sanaciju klizišta na području Općine Mače</t>
  </si>
  <si>
    <t>Dodatak br. 5 Ugovoru o dodjeli bespovratnih sredstava KK.03.1.2.01.0001 Poslovno-tehnološki inkubator Krapinsko-zagorske županije</t>
  </si>
  <si>
    <t>Ugovor o zakupu poslovnog prostora i davanju potpore broj 202/217-20-02-10</t>
  </si>
  <si>
    <t>tri godine počevši od 01. studenog 2020</t>
  </si>
  <si>
    <t>Miljenko Šanjug</t>
  </si>
  <si>
    <t>Ugovor o sufinanciranju nabave i postavljanja stambenog kontejnera</t>
  </si>
  <si>
    <t>Ugovor br. KM 02/20 o sufinanciranju nabave kamenog materijala za sanaciju nerazvrstanih makadamskih cesta na području Općine Budinšćina</t>
  </si>
  <si>
    <t>Ugovor br. PVIO 11/20 o sufinanciranju izgradnje komunalne vodne građevine na području Općine Krapinske Toplice</t>
  </si>
  <si>
    <t>na neodređeno vrijeme od 16.12.2020</t>
  </si>
  <si>
    <t>DOM ZA ŽRTVE NASILJA U OBITELJI NOVI POČETAK</t>
  </si>
  <si>
    <t>Ugovor br. KM 0/20 o sufinanciranju nabave kamenog materijala za sanaciju nerazvrstanih makadamskih cesta na području Općine Sveti Križ Začretje</t>
  </si>
  <si>
    <t>Ugovor br. PVIO 10/20 o sufinanciranju izgradnje komunalne vodne građevine na području Općine Hrašćina</t>
  </si>
  <si>
    <t>Nikola Kristić</t>
  </si>
  <si>
    <t>Sporazum o sufinanciranju opremanja vatrogasnih snaga</t>
  </si>
  <si>
    <t>15.12.2020-30.06.2021</t>
  </si>
  <si>
    <t>Zagorska javna vatrogasna postrojba i Javna vatrogasna postrojba Grada Krapina</t>
  </si>
  <si>
    <t>I. Dodatak Sporazumu o zajedničkom interesu za djelovanje Hrvatske gorske službe spašavanja Stanice Krapina na području Krapinsko-zagorske županije</t>
  </si>
  <si>
    <t>na  neodređeno vrijeme</t>
  </si>
  <si>
    <t>II. Dodatak Ugovoru o izravnoj dodjeli financijskih sredstava za financiranje djelatnosti Hrvatske gorske službe spašavanja Stanice Krapina u 2020. godini</t>
  </si>
  <si>
    <t>29.12.2020-30.06.2021</t>
  </si>
  <si>
    <t>Ugovor br. PVIO 12/20 o sufinanciranju izgradnje komunalne vodne građevine na području Grada Krapina</t>
  </si>
  <si>
    <t>Ugovor br. MKA 05/20 o sufinanciranju uređenja prometne i komunalne infrastrukture na području Grada Krapina</t>
  </si>
  <si>
    <t>16.09.2020-1.10.2020</t>
  </si>
  <si>
    <t>18.09.2020.2.10.2020</t>
  </si>
  <si>
    <t>Ugovor br. MKA 03/20 o sufinanciranju uređenja prometne i komunalne infrastrukture na području Općine Sveti Križ Začretje</t>
  </si>
  <si>
    <t>Ugovor br. MKA 02/20 o sufinanciranju uređenja prometne i komunalne infrastrukture na području Grada Klanjec</t>
  </si>
  <si>
    <t>Ugovor br. MKA 01/20 o sufinanciranju uređenja prometne i komunalne infrastrukture na području Općine Radoboj</t>
  </si>
  <si>
    <t>Ugovor br. MKA 04/20 o sufinanciranju uređenja prometne i komunalne infrastrukture na području Općine Bedekovčina</t>
  </si>
  <si>
    <t>UGOVOR broj:3563/2020 o pristupu pokretnoj javnoj komunikacijskoj mreži HT-a (mobilnoj mreži HT-a)</t>
  </si>
  <si>
    <t>17.12.2020-17.12.2022</t>
  </si>
  <si>
    <t>Ugovor o korištenju potpore za ulaganje u modernizaciju i povećanje konkurentnosti poljoprivrednika u preradi i stavljanje na tržište poljoprivrednih i prehrambenih proizvoda na području KZŽ u 2020. godini</t>
  </si>
  <si>
    <t xml:space="preserve">OPG BOGOVIĆ NENO </t>
  </si>
  <si>
    <t xml:space="preserve">OPG HARMINA JOŽEK </t>
  </si>
  <si>
    <t xml:space="preserve">OPG HARAPIN IGOR </t>
  </si>
  <si>
    <t xml:space="preserve">Ugovor o korištenju potpore za ulaganje u modernizaciju i povećanje konkurentnosti poljoprivrednika u preradi i stavljanje na tržište poljoprivrednih i prehrambenih proizvoda na području KZŽ u 2020. godini </t>
  </si>
  <si>
    <t>Ugovor o korištenju potpore za ulaganju u modernizaciju i povećanje konkurentnosti poljoprivrednika u preradi i stavljanje na tržište poljoprivrednih i prehrambenih proizvoda na području Krapinsko-zagorske županije</t>
  </si>
  <si>
    <t xml:space="preserve">OPG KOSTANJŠEK VLADIMIR </t>
  </si>
  <si>
    <t xml:space="preserve">OPG LIEGE KRISTINA LEŽ </t>
  </si>
  <si>
    <t xml:space="preserve">OPG MRAZ MIRO </t>
  </si>
  <si>
    <t>OPG POTOČKI ĐURĐA</t>
  </si>
  <si>
    <t xml:space="preserve">UGOVOR o financiranju terenskog obilaska uzgajivača Zagorskog purana na području Krapinsko-zagorske županije s ciljem unapređenje </t>
  </si>
  <si>
    <t>Hrvatski veterinarski institut</t>
  </si>
  <si>
    <t>UGOVOR (sufinanciranje školarine za akademsku godinu 2020./2021.)</t>
  </si>
  <si>
    <t>2.10.2020, jednokratno uplaćena školarina</t>
  </si>
  <si>
    <t>IVANA HALUŽAN</t>
  </si>
  <si>
    <t>Sporazum o partnerstvu vezan za realizaciju projekta uspostave instrumenta za financiranje s društvenim učinkom pod nazivom BUSINESS ANGELS IMPACT FUND</t>
  </si>
  <si>
    <t>Hrvatska udruga poslodavaca</t>
  </si>
  <si>
    <t>Feelsgood Capital Partners d.o.o.</t>
  </si>
  <si>
    <t>Zagorska razvojna agencija</t>
  </si>
  <si>
    <t>I. dodatak Ugovoru o izravnoj dodjeli financijskih sredstava za financiranje djelatnosti Vatrogasne zajednice Krapinsko-zagorske županije u 2020. godini</t>
  </si>
  <si>
    <t>18.12.2020-31.12.2020</t>
  </si>
  <si>
    <t xml:space="preserve">Ugovor o korištenju potpore za uzgoj zagorskog purana na području Krapinsko-zagorske županije </t>
  </si>
  <si>
    <t>Ugovor o korištenju potpore za uzgoj zagorskog purana na području Krapinsko-zagorske županije</t>
  </si>
  <si>
    <t>Sporazum o davanju prava za sklapanje ugovora o zakupu krovova javnih institucija</t>
  </si>
  <si>
    <t>20 godina od dana stupanja na snagu</t>
  </si>
  <si>
    <t xml:space="preserve">OPG TOMORAD IVICA </t>
  </si>
  <si>
    <t xml:space="preserve">OPG PLAŠĆ FRANJO </t>
  </si>
  <si>
    <t>OPG STANKOVIĆ MIRJANA</t>
  </si>
  <si>
    <t xml:space="preserve">SOPG TINČEK BALIĆ </t>
  </si>
  <si>
    <t xml:space="preserve">Ugovor o privremenom korištenju površine javne namjene </t>
  </si>
  <si>
    <t xml:space="preserve">GRAD RIJEKA </t>
  </si>
  <si>
    <t>Ugovor o izradi dokumentacije za projekt izgradnje širokopojasne infrastrukture na području Krapinsko-zagorske županije prema modelu javno-privatnog partnerstva</t>
  </si>
  <si>
    <t>31.12.2021.</t>
  </si>
  <si>
    <t>Corellia savjetovanje j.d.o.o.</t>
  </si>
  <si>
    <t>Sporazum o dodjeli sredstava pomoći za unapređenje rada u informacijskom sustavu prostornog uređenja u 2020. Zavodu za prostorno uređenje Krapinsko-zagorske županije za ulaganje u računalnu opremu i licence</t>
  </si>
  <si>
    <t>Eli Pijaca Plavšić</t>
  </si>
  <si>
    <t>Dodatak II Ugovoru o financiranju projekta "Sklonište za djecu i odrasle osobe žrtve obiteljskog nasilja - Novi početak" u Krapinsko-zagorskoj županiji</t>
  </si>
  <si>
    <t>ugovor o sufinanciranju manifestacije</t>
  </si>
  <si>
    <t>Sporazum o sufinanciranju Programa katastarske izmjere na području Grada Krapina za k.o. Velika Ves, k.o. Gornja Pačetina i dio k.o. Donja Pačetina</t>
  </si>
  <si>
    <t>Udruga "Bijela Golubica"</t>
  </si>
  <si>
    <t>Dodatak Ugovoru o su/financiranju programa i projekata udruga u području prevencije zdravlja, skrbi o mladima i ranjivim skupinama</t>
  </si>
  <si>
    <t xml:space="preserve">Ugovor o korištenju potpore za poticanje proizvodnje Zagorskih mlinaca Krapinsko-zagorske županije </t>
  </si>
  <si>
    <t xml:space="preserve">09.10.2021. </t>
  </si>
  <si>
    <t>01.05.2022.</t>
  </si>
  <si>
    <t>Centar-Škudar d.o.o</t>
  </si>
  <si>
    <t>09.10.2020.</t>
  </si>
  <si>
    <t>21.12.2020.</t>
  </si>
  <si>
    <t xml:space="preserve">21.12.2020. </t>
  </si>
  <si>
    <t>Kogutex tjestenine d.o.o.</t>
  </si>
  <si>
    <t>09.10.2021.</t>
  </si>
  <si>
    <t xml:space="preserve">I. Dodatak Ugovoruo korištenju potpore za poticanje proizvodnje Zagorskih mlinaca Krapinsko-zagorske županije </t>
  </si>
  <si>
    <t>17.22.2020.</t>
  </si>
  <si>
    <t>15.03.2021.</t>
  </si>
  <si>
    <t>Ugovor o jednokartnoj finacijskoj potpori udruzi</t>
  </si>
  <si>
    <t>29.10.2020.</t>
  </si>
  <si>
    <t>udruga za zaštitu i zbrinjavanje životinja EGON Oroslavje</t>
  </si>
  <si>
    <t>Dodatak 1 ugovoru o dugoročnom kreditu</t>
  </si>
  <si>
    <t>28.04.2020.</t>
  </si>
  <si>
    <t>Dodatak 2 ugovoru o dugoročnom kreditu</t>
  </si>
  <si>
    <t>31.01.2020.</t>
  </si>
  <si>
    <t>01.02.2020.-31.01.2021.</t>
  </si>
  <si>
    <t>31.01.2021.</t>
  </si>
  <si>
    <t>Ugovor o implementaciji i održavanju računalog programa "Registar preporuka" - mjesečna naknada</t>
  </si>
  <si>
    <t>28.02.2020.</t>
  </si>
  <si>
    <t>01.03.2020.-01.03.2021.</t>
  </si>
  <si>
    <t>01.03.2021.</t>
  </si>
  <si>
    <t>Zavod za informatiku, Osijek</t>
  </si>
  <si>
    <t>Ugovor o jednostavnoj nabavi benzina i dizel goriva</t>
  </si>
  <si>
    <t>20.04.2020.</t>
  </si>
  <si>
    <t>01.05.2020.-30.04.2021.</t>
  </si>
  <si>
    <t>INA-Industrija nafte d.d.</t>
  </si>
  <si>
    <t>Ugovor o jednostavnoj nabavi usluge provedbe energetskog pregleda te izdavanje energetskog certifikata nakon energetske obnove zgrade Osnovne škole Đurmanec</t>
  </si>
  <si>
    <t>29.06.2020.</t>
  </si>
  <si>
    <t>10 kalendarskih dana od dana dostave potrebne dokumentacije Izvršitelju</t>
  </si>
  <si>
    <t>KEINDL BAU j.d.o.o.</t>
  </si>
  <si>
    <t>Ugovor o jednostavnoj nabavi usluge provedbe energetskog pregleda te izdavanje energetskog certifikata nakon energetske obnove zgrade Osnovne škole Konjščina</t>
  </si>
  <si>
    <t>10.12.2020.</t>
  </si>
  <si>
    <t>17.12.2020.</t>
  </si>
  <si>
    <t>Ugovor o jednostavnoj nabavi usluge provedbe energetskog pregleda te izdavanje energetskog certifikata nakon energetske obnove zgrade Osnovne škole Josipa Broza Kumrovec</t>
  </si>
  <si>
    <t>26.3.2020.</t>
  </si>
  <si>
    <t>Ugovor o jednostavnoj nabavi usluge provedbe energetskog pregleda te izdavanje energetskog certifikata nakon energetske obnove zgrade Osnovne škole Matije Gupca Gornja Stubica</t>
  </si>
  <si>
    <t>06.05.2020.</t>
  </si>
  <si>
    <t>IPC Inženjering d.o.o.</t>
  </si>
  <si>
    <t>Ugovor o jednostavnoj nabavi usluge provedbe energetskog pregleda te izdavanje energetskog certifikata nakon energetske obnove zgrade Srednje škole Bedekovčina</t>
  </si>
  <si>
    <t>28.08.2020.</t>
  </si>
  <si>
    <t>Ugovor o jednostavnoj nabavi usluge provedbe energetskog pregleda te izdavanje energetskog certifikata nakon energetske obnove zgrade Srednje škole Konjščina</t>
  </si>
  <si>
    <t>27.10.2020.</t>
  </si>
  <si>
    <t>Ugovor o izvođenju radova na rekonstrukciji kotlovnice Osnovne škole Zlatar</t>
  </si>
  <si>
    <t>03.09.2020.</t>
  </si>
  <si>
    <t>30 dana od dana uvođenja u posao</t>
  </si>
  <si>
    <t>22.10.2020.</t>
  </si>
  <si>
    <t>STP Termo - produkt d.o.o.</t>
  </si>
  <si>
    <t>I. Dodatak Ugovoru o izvođenju radova na rekonstrukciji kotlovnice Osnovne škole Zlatar</t>
  </si>
  <si>
    <t>01.10.2020.</t>
  </si>
  <si>
    <t>do 23.10.2020.</t>
  </si>
  <si>
    <t>Ugovor o izradi projektno - tehničke dokumentacije rekonstrukcije i dogradnje zapadnog dijela OŠ Zlatar Bistrica na spoju sa sportskom dvoranom</t>
  </si>
  <si>
    <t>28.12.2020.</t>
  </si>
  <si>
    <t>90 radnih dana od dana potpisa ugovora</t>
  </si>
  <si>
    <t>NOP Studio d.o.o.</t>
  </si>
  <si>
    <t>Ugovor o jednostavnoj nabavi namještaja za Poslovno-tehnološki inkubator Krapinsko-zagorske županije</t>
  </si>
  <si>
    <t>24.02.2020.</t>
  </si>
  <si>
    <t>30 dana od dana potpisa ugovora</t>
  </si>
  <si>
    <t>Stolarija Đurđek, obrt za proizvodnju, vl. Nevenka Đurđek</t>
  </si>
  <si>
    <t xml:space="preserve">Ugovor o jednostavnoj nabavi promotivnog materijala - majice sa logom bajka na dlanu </t>
  </si>
  <si>
    <t>16.03.2020.</t>
  </si>
  <si>
    <t>ŠIMIĆ&amp;CO d.o.o.</t>
  </si>
  <si>
    <t>20.02.2020.</t>
  </si>
  <si>
    <t>50.00,00</t>
  </si>
  <si>
    <t>Public Teners d.o.o.</t>
  </si>
  <si>
    <t>Ugovor o jednostavnoj nabavi sustava video nadzora  za poslovno - tehnološki inkubator Krapinsko-zagorske županije</t>
  </si>
  <si>
    <t>Bitel d.o.o.</t>
  </si>
  <si>
    <t>Ugovor o izradi glavnog projekta energetske obnove zgrade Centra za odgoj i obrazovanje Krapinske Toplice</t>
  </si>
  <si>
    <t>07.02.2020.</t>
  </si>
  <si>
    <t>60 kalendarskih dana od dana potpisivanja ugovora</t>
  </si>
  <si>
    <t>29.05.2020.</t>
  </si>
  <si>
    <t>Planetaris d.o.o.</t>
  </si>
  <si>
    <t>I. Dodatak Ugovoru o izradi glavnog projekta energetske obnove zgrade Centra za odgoj i obrazovanje Krapinske Toplice</t>
  </si>
  <si>
    <t>25.03.2020.</t>
  </si>
  <si>
    <t>do 07.05.2020.</t>
  </si>
  <si>
    <t>II. Dodatak Ugovoru o izradi glavnog projekta energetske obnove zgrade Centra za odgoj i obrazovanje Krapinske Toplice</t>
  </si>
  <si>
    <t>do 29.05.2020.</t>
  </si>
  <si>
    <t>Ugovor o izradi glavnog projekta energetske obnove zgrade Osnovne škole Marija Bistrica</t>
  </si>
  <si>
    <t>I. Dodatak Ugovoru o izradi glavnog projekta energetske obnove zgrade Osnovne škole Marija Bistrica</t>
  </si>
  <si>
    <t>II. Dodatak Ugovoru o izradi glavnog projekta energetske obnove zgrade Osnovne škole Marija Bistrica</t>
  </si>
  <si>
    <t>do 21.05.2020.</t>
  </si>
  <si>
    <t>Ugovor o jednostavnoj nabavi zaštitnih maski</t>
  </si>
  <si>
    <t>u roku od 8 dana po zaključenju ugovora</t>
  </si>
  <si>
    <t>Adria CO d.o.o.</t>
  </si>
  <si>
    <t>Ugovor o jednostavnoj nabavi radova na uređenju 5 cikloturističkih odmorišta</t>
  </si>
  <si>
    <t>do 31.08.2020.</t>
  </si>
  <si>
    <t>Vepel d.o.o.</t>
  </si>
  <si>
    <t xml:space="preserve">Ugovor o izvođenju radova na sanaciji igrališta Osnovne škole Petrovsko </t>
  </si>
  <si>
    <t>23.11.2020.</t>
  </si>
  <si>
    <t>60 kalendarskih dana od dana uvođenja u posao</t>
  </si>
  <si>
    <t>Niskogradnja Hren d.o.o.</t>
  </si>
  <si>
    <t>Ugovor o pružanju usluga koordinatora zaštite na radu tijekom građenja nad energetskom obnovom srednje škole Bedekovčina</t>
  </si>
  <si>
    <t>08.01.2020.</t>
  </si>
  <si>
    <t>8mjeseci od dana uvođenja u posao</t>
  </si>
  <si>
    <t>ABN-S obrt za tehnička ispitivanja i savjetovanja Zoran Vrgoč</t>
  </si>
  <si>
    <t>Ugovor za pružanje usluga projektantskog nadzora nad energetskom obnovom Srednje škole Bedekovčina</t>
  </si>
  <si>
    <t>8 mjeseci od dana uvođenja izvođača radova u posao</t>
  </si>
  <si>
    <t>24.09.2020.</t>
  </si>
  <si>
    <t>Ugovor za pružanje usluga stručnog nadzora nad energetskom obnovom srednje škole Bedekovčina</t>
  </si>
  <si>
    <t>07.01.2020.</t>
  </si>
  <si>
    <t>Zagorje PRO-KON d.o.o.</t>
  </si>
  <si>
    <t>I. Dodatak Ugovoru za pružanje usluga stručnog nadzora nad energetskom obnovom srednje škole Bedekovčina</t>
  </si>
  <si>
    <t>09.09.2020.</t>
  </si>
  <si>
    <t>do 24.09.2020.</t>
  </si>
  <si>
    <t>Ugovor o javnoj nabavi informacijsko komunikacijske opreme i web alata, te informatičkih rješenja i programskih aplikacija u okviru poslovno tehnološkog inkubatora Krapinsko - zagorske županije za Grupu 4 - Program za 2D i 3D vizualizacije objekta</t>
  </si>
  <si>
    <t>30 kalendarskih dana od dana obostranog potpisa ugovora</t>
  </si>
  <si>
    <t>Bukal Elektronika d.o.o.</t>
  </si>
  <si>
    <t>Ugovor o javnoj nabavi informacijsko komunikacijske opreme i web alata, te informatičkih rješenja i programskih aplikacija u okviru poslovno tehnološkog inkubatora Krapinsko - zagorske županije za Grupu 6 - Program za grafičko oblikovanje i obradu teksta</t>
  </si>
  <si>
    <t xml:space="preserve">Ugovor o isporuci namještaja i opreme za rad poslovno-tehnološkog inkubatora </t>
  </si>
  <si>
    <t>04.02.2020.</t>
  </si>
  <si>
    <t>Primat RD d.o.o.</t>
  </si>
  <si>
    <t xml:space="preserve">I. Dodatak Ugovoru o isporuci namještaja i opreme za rad poslovno-tehnološkog inkubatora </t>
  </si>
  <si>
    <t>19.03.2020.</t>
  </si>
  <si>
    <t>Ugovor o javnoj nabavi usluge prijevoza učenika za 6 osnovnih škola kojima je Krapinsko-zagorska županija osnivač za šk.god. 2019./2020. za Grupu 5</t>
  </si>
  <si>
    <t>11.02.2020.</t>
  </si>
  <si>
    <t>do kraja nastavne godine 2019./2020.</t>
  </si>
  <si>
    <t>Presečki grupa d.o.o.</t>
  </si>
  <si>
    <t>Ugovor o javnoj nabavi informacijsko komunikacijske opreme i web alata, te informatičkih rješenja i programskih aplikacija u okviru poslovno tehnološkog inkubatora Krapinsko - zagorske županije za Grupu 1 - Informacijsko komunikacijska oprema za rad Poslovno tehnološkog inkubatora Krapinsko-zagorske županije</t>
  </si>
  <si>
    <t>28.07.2020.</t>
  </si>
  <si>
    <t>60 kalendarskih dana od obostranog potpisa ugovora</t>
  </si>
  <si>
    <t>PC Kibernetika d.o.o.</t>
  </si>
  <si>
    <t>Ugovor o javnoj nabavi informacijsko komunikacijske opreme i web alata, te informatičkih rješenja i programskih aplikacija u okviru poslovno tehnološkog inkubatora Krapinsko - zagorske županije za Grupu 2 - Program za programiranje i simulaciju upravljanja numerički upravljanih strojeva - edukacijska verzija</t>
  </si>
  <si>
    <t>04.08.2020.</t>
  </si>
  <si>
    <t>30 kalendarskih dana od obostranog potpisa ugovora</t>
  </si>
  <si>
    <t>CADCAM SOLUCIJE j.d.o.o.</t>
  </si>
  <si>
    <t>Ugovor o javnoj nabavi informacijsko komunikacijske opreme i web alata, te informatičkih rješenja i programskih aplikacija u okviru poslovno tehnološkog inkubatora Krapinsko - zagorske županije za Grupu 3 - Program za programiranje i simulaciju upravljanja numerički upravljanih strojeva - profesionalna verzija</t>
  </si>
  <si>
    <t xml:space="preserve">Okvirni sporazum za opskrbu prirodnim plinom za Krapinsko-zagorsku županiju, ustanove i druge pravne osobe kojima je Krapinsko-zagorska županija osnivač </t>
  </si>
  <si>
    <t>03.07.2020.</t>
  </si>
  <si>
    <t>Međimurje plin d.o.o.</t>
  </si>
  <si>
    <t>Ugovor o javnoj nabavi usluge izrade projektno-tehničke dokumentacije za Regionalni centar kompetentnosti u turizmu i ugostiteljstvu Zabok</t>
  </si>
  <si>
    <t>25.06.2020.</t>
  </si>
  <si>
    <t>7 mjeseci od dana potpisa ugovora</t>
  </si>
  <si>
    <t>Zajednica ponuditelja: ZIP Arhitektonski studio j.d.o.o. i STAIRWELL AND LOFT d.o.o.</t>
  </si>
  <si>
    <t xml:space="preserve">Ugovor za izvođenje radova na sanaciji zabatnog zida dvorane Osnovne škole Mače - Izgradnja novog potpornog zida </t>
  </si>
  <si>
    <t>31.08.2020.</t>
  </si>
  <si>
    <t>45 kalendarskih dana od dana uvođenja u posao</t>
  </si>
  <si>
    <t>ETI Inženjering d.o.o.</t>
  </si>
  <si>
    <t xml:space="preserve">I. Dodatak Ugovoru za izvođenje radova na sanaciji zabatnog zida dvorane Osnovne škole Mače - Izgradnja novog potpornog zida </t>
  </si>
  <si>
    <t>do 12.11.2020.</t>
  </si>
  <si>
    <t>Dijagnostičko-terapijska i ostala medicinsko-tehnička oprema u sklopu Projekta poboljšanje pristupa primarnoj zdravstvenoj zaštiti u Domu zdravlja Krapinsko-zagorske županije</t>
  </si>
  <si>
    <t>18.05.2020.</t>
  </si>
  <si>
    <t>34 dana od dana potpisivanja ugovora</t>
  </si>
  <si>
    <t>Medical intertrade d.o.o.</t>
  </si>
  <si>
    <t>Godina: 2020</t>
  </si>
  <si>
    <t>Broj ugovora: 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</si>
</sst>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4">
    <xf numFmtId="0" fontId="0" fillId="0" borderId="0" xfId="0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49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14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13" fillId="0" borderId="9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vertical="center" wrapText="1"/>
    </xf>
    <xf numFmtId="14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textRotation="90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164" fontId="6" fillId="2" borderId="15" xfId="1" applyNumberFormat="1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textRotation="90" wrapText="1"/>
    </xf>
    <xf numFmtId="0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  <xf numFmtId="4" fontId="5" fillId="2" borderId="15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textRotation="90" wrapText="1"/>
    </xf>
    <xf numFmtId="0" fontId="3" fillId="2" borderId="15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" fontId="3" fillId="2" borderId="15" xfId="1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18" fillId="0" borderId="0" xfId="2" applyNumberFormat="1" applyFont="1" applyFill="1" applyBorder="1" applyAlignment="1">
      <alignment horizontal="left" vertical="center" wrapText="1"/>
    </xf>
    <xf numFmtId="49" fontId="15" fillId="4" borderId="14" xfId="1" applyNumberFormat="1" applyFont="1" applyFill="1" applyBorder="1" applyAlignment="1">
      <alignment horizontal="center" vertical="center" textRotation="90" wrapText="1"/>
    </xf>
    <xf numFmtId="14" fontId="15" fillId="4" borderId="15" xfId="1" applyNumberFormat="1" applyFont="1" applyFill="1" applyBorder="1" applyAlignment="1">
      <alignment horizontal="center" vertical="center" wrapText="1"/>
    </xf>
    <xf numFmtId="49" fontId="15" fillId="4" borderId="15" xfId="1" applyNumberFormat="1" applyFont="1" applyFill="1" applyBorder="1" applyAlignment="1">
      <alignment horizontal="center" vertical="center" wrapText="1"/>
    </xf>
    <xf numFmtId="49" fontId="15" fillId="4" borderId="15" xfId="1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" fontId="15" fillId="4" borderId="15" xfId="1" applyNumberFormat="1" applyFont="1" applyFill="1" applyBorder="1" applyAlignment="1">
      <alignment horizontal="center" vertical="center" wrapText="1"/>
    </xf>
    <xf numFmtId="4" fontId="18" fillId="0" borderId="0" xfId="2" applyNumberFormat="1" applyFont="1" applyFill="1" applyBorder="1" applyAlignment="1">
      <alignment horizontal="center" vertical="center" wrapText="1"/>
    </xf>
    <xf numFmtId="49" fontId="18" fillId="0" borderId="0" xfId="2" applyNumberFormat="1" applyFont="1" applyFill="1" applyBorder="1" applyAlignment="1">
      <alignment horizontal="center"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vertical="center" wrapText="1"/>
    </xf>
    <xf numFmtId="4" fontId="21" fillId="0" borderId="0" xfId="0" applyNumberFormat="1" applyFont="1" applyFill="1" applyAlignment="1">
      <alignment vertical="center" wrapText="1"/>
    </xf>
    <xf numFmtId="49" fontId="15" fillId="4" borderId="16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vertical="center" wrapText="1"/>
    </xf>
    <xf numFmtId="49" fontId="21" fillId="0" borderId="29" xfId="0" applyNumberFormat="1" applyFont="1" applyFill="1" applyBorder="1" applyAlignment="1">
      <alignment vertical="center" wrapText="1"/>
    </xf>
    <xf numFmtId="49" fontId="21" fillId="0" borderId="32" xfId="0" applyNumberFormat="1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vertical="center" wrapText="1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left" vertical="center" wrapText="1"/>
    </xf>
    <xf numFmtId="14" fontId="21" fillId="0" borderId="34" xfId="0" applyNumberFormat="1" applyFont="1" applyFill="1" applyBorder="1" applyAlignment="1">
      <alignment horizontal="center" vertical="center" wrapText="1"/>
    </xf>
    <xf numFmtId="4" fontId="21" fillId="0" borderId="34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 wrapText="1"/>
    </xf>
    <xf numFmtId="49" fontId="21" fillId="0" borderId="9" xfId="0" applyNumberFormat="1" applyFont="1" applyFill="1" applyBorder="1" applyAlignment="1">
      <alignment horizontal="left" vertical="center" wrapText="1"/>
    </xf>
    <xf numFmtId="14" fontId="21" fillId="0" borderId="9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left" vertical="center" wrapText="1"/>
    </xf>
    <xf numFmtId="4" fontId="21" fillId="0" borderId="0" xfId="0" applyNumberFormat="1" applyFont="1" applyFill="1" applyAlignment="1">
      <alignment horizontal="center" vertical="center" wrapText="1"/>
    </xf>
    <xf numFmtId="4" fontId="21" fillId="0" borderId="4" xfId="0" applyNumberFormat="1" applyFont="1" applyFill="1" applyBorder="1" applyAlignment="1">
      <alignment vertical="center" wrapText="1"/>
    </xf>
    <xf numFmtId="4" fontId="23" fillId="0" borderId="0" xfId="0" applyNumberFormat="1" applyFont="1" applyFill="1" applyAlignment="1">
      <alignment vertical="center" wrapText="1"/>
    </xf>
    <xf numFmtId="4" fontId="24" fillId="0" borderId="0" xfId="0" applyNumberFormat="1" applyFont="1" applyFill="1" applyAlignment="1">
      <alignment vertical="center" wrapText="1"/>
    </xf>
    <xf numFmtId="4" fontId="25" fillId="0" borderId="0" xfId="0" applyNumberFormat="1" applyFont="1" applyFill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/>
    <xf numFmtId="49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9" fontId="15" fillId="4" borderId="36" xfId="1" applyNumberFormat="1" applyFont="1" applyFill="1" applyBorder="1" applyAlignment="1">
      <alignment horizontal="center" vertical="center" textRotation="90" wrapText="1"/>
    </xf>
    <xf numFmtId="49" fontId="15" fillId="4" borderId="37" xfId="1" applyNumberFormat="1" applyFont="1" applyFill="1" applyBorder="1" applyAlignment="1">
      <alignment horizontal="center" vertical="center" wrapText="1"/>
    </xf>
    <xf numFmtId="14" fontId="15" fillId="4" borderId="37" xfId="1" applyNumberFormat="1" applyFont="1" applyFill="1" applyBorder="1" applyAlignment="1">
      <alignment horizontal="center" vertical="center" wrapText="1"/>
    </xf>
    <xf numFmtId="4" fontId="15" fillId="4" borderId="37" xfId="1" applyNumberFormat="1" applyFont="1" applyFill="1" applyBorder="1" applyAlignment="1">
      <alignment horizontal="center" vertical="center" wrapText="1"/>
    </xf>
    <xf numFmtId="49" fontId="15" fillId="4" borderId="38" xfId="0" applyNumberFormat="1" applyFont="1" applyFill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left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4" fontId="21" fillId="0" borderId="18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49" fontId="21" fillId="0" borderId="9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49" fontId="15" fillId="4" borderId="18" xfId="1" applyNumberFormat="1" applyFont="1" applyFill="1" applyBorder="1" applyAlignment="1">
      <alignment horizontal="center" vertical="center" wrapText="1"/>
    </xf>
    <xf numFmtId="14" fontId="15" fillId="4" borderId="18" xfId="1" applyNumberFormat="1" applyFont="1" applyFill="1" applyBorder="1" applyAlignment="1">
      <alignment horizontal="center" vertical="center" wrapText="1"/>
    </xf>
    <xf numFmtId="164" fontId="15" fillId="4" borderId="18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49" fontId="21" fillId="0" borderId="43" xfId="0" applyNumberFormat="1" applyFont="1" applyFill="1" applyBorder="1" applyAlignment="1">
      <alignment vertical="center" wrapText="1"/>
    </xf>
    <xf numFmtId="49" fontId="21" fillId="0" borderId="11" xfId="0" applyNumberFormat="1" applyFont="1" applyFill="1" applyBorder="1" applyAlignment="1">
      <alignment vertical="center" wrapText="1"/>
    </xf>
    <xf numFmtId="49" fontId="21" fillId="0" borderId="6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49" fontId="15" fillId="4" borderId="1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28" fillId="0" borderId="0" xfId="0" applyFont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9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4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20" fillId="0" borderId="44" xfId="2" applyNumberFormat="1" applyFont="1" applyFill="1" applyBorder="1" applyAlignment="1">
      <alignment horizontal="left" vertical="center" wrapText="1"/>
    </xf>
    <xf numFmtId="49" fontId="19" fillId="0" borderId="0" xfId="2" applyNumberFormat="1" applyFont="1" applyFill="1" applyBorder="1" applyAlignment="1">
      <alignment horizontal="left" vertical="center" wrapText="1"/>
    </xf>
    <xf numFmtId="49" fontId="30" fillId="0" borderId="0" xfId="2" applyNumberFormat="1" applyFont="1" applyFill="1" applyBorder="1" applyAlignment="1">
      <alignment horizontal="left" vertical="center" wrapText="1"/>
    </xf>
    <xf numFmtId="49" fontId="30" fillId="0" borderId="0" xfId="0" applyNumberFormat="1" applyFont="1" applyFill="1" applyBorder="1" applyAlignment="1">
      <alignment horizontal="left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49" fontId="12" fillId="0" borderId="0" xfId="2" applyNumberFormat="1" applyFont="1" applyFill="1" applyBorder="1" applyAlignment="1">
      <alignment horizontal="left" vertical="center" wrapText="1"/>
    </xf>
    <xf numFmtId="49" fontId="20" fillId="0" borderId="0" xfId="2" applyNumberFormat="1" applyFont="1" applyFill="1" applyBorder="1" applyAlignment="1">
      <alignment horizontal="left" vertical="center" wrapText="1"/>
    </xf>
    <xf numFmtId="49" fontId="15" fillId="0" borderId="44" xfId="2" applyNumberFormat="1" applyFont="1" applyFill="1" applyBorder="1" applyAlignment="1">
      <alignment horizontal="left" vertical="center" wrapText="1"/>
    </xf>
    <xf numFmtId="49" fontId="21" fillId="0" borderId="39" xfId="0" applyNumberFormat="1" applyFont="1" applyFill="1" applyBorder="1" applyAlignment="1">
      <alignment horizontal="center" vertical="center" wrapText="1"/>
    </xf>
    <xf numFmtId="49" fontId="21" fillId="0" borderId="40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vertical="center" wrapText="1"/>
    </xf>
    <xf numFmtId="49" fontId="21" fillId="0" borderId="42" xfId="0" applyNumberFormat="1" applyFont="1" applyFill="1" applyBorder="1" applyAlignment="1">
      <alignment vertical="center" wrapText="1"/>
    </xf>
    <xf numFmtId="14" fontId="21" fillId="0" borderId="41" xfId="0" applyNumberFormat="1" applyFont="1" applyFill="1" applyBorder="1" applyAlignment="1">
      <alignment horizontal="center" vertical="center" wrapText="1"/>
    </xf>
    <xf numFmtId="14" fontId="21" fillId="0" borderId="42" xfId="0" applyNumberFormat="1" applyFont="1" applyFill="1" applyBorder="1" applyAlignment="1">
      <alignment horizontal="center" vertical="center" wrapText="1"/>
    </xf>
    <xf numFmtId="164" fontId="21" fillId="0" borderId="41" xfId="0" applyNumberFormat="1" applyFont="1" applyFill="1" applyBorder="1" applyAlignment="1">
      <alignment horizontal="center" vertical="center" wrapText="1"/>
    </xf>
    <xf numFmtId="164" fontId="21" fillId="0" borderId="42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horizontal="center" vertical="center" wrapText="1"/>
    </xf>
    <xf numFmtId="49" fontId="21" fillId="0" borderId="42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vertical="center" wrapText="1"/>
    </xf>
    <xf numFmtId="49" fontId="21" fillId="0" borderId="11" xfId="0" applyNumberFormat="1" applyFont="1" applyFill="1" applyBorder="1" applyAlignment="1">
      <alignment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14" fontId="21" fillId="0" borderId="11" xfId="0" applyNumberFormat="1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vertical="center" wrapText="1"/>
    </xf>
    <xf numFmtId="14" fontId="21" fillId="0" borderId="34" xfId="0" applyNumberFormat="1" applyFont="1" applyFill="1" applyBorder="1" applyAlignment="1">
      <alignment horizontal="center" vertical="center" wrapText="1"/>
    </xf>
    <xf numFmtId="164" fontId="21" fillId="0" borderId="34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30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31" xfId="0" applyNumberFormat="1" applyFont="1" applyFill="1" applyBorder="1" applyAlignment="1">
      <alignment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64" fontId="21" fillId="0" borderId="28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31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3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top" wrapText="1"/>
    </xf>
    <xf numFmtId="49" fontId="21" fillId="0" borderId="3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left"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21" fillId="0" borderId="28" xfId="0" applyNumberFormat="1" applyFont="1" applyFill="1" applyBorder="1" applyAlignment="1">
      <alignment horizontal="left" vertical="center" wrapText="1"/>
    </xf>
    <xf numFmtId="49" fontId="21" fillId="0" borderId="31" xfId="0" applyNumberFormat="1" applyFont="1" applyFill="1" applyBorder="1" applyAlignment="1">
      <alignment horizontal="left" vertical="center" wrapText="1"/>
    </xf>
    <xf numFmtId="4" fontId="21" fillId="0" borderId="28" xfId="0" applyNumberFormat="1" applyFont="1" applyFill="1" applyBorder="1" applyAlignment="1">
      <alignment horizontal="center" vertical="center" wrapText="1"/>
    </xf>
    <xf numFmtId="4" fontId="21" fillId="0" borderId="31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4" fontId="21" fillId="0" borderId="6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49" fontId="20" fillId="4" borderId="17" xfId="1" applyNumberFormat="1" applyFont="1" applyFill="1" applyBorder="1" applyAlignment="1">
      <alignment horizontal="center" vertical="center" wrapText="1"/>
    </xf>
    <xf numFmtId="49" fontId="20" fillId="4" borderId="18" xfId="1" applyNumberFormat="1" applyFont="1" applyFill="1" applyBorder="1" applyAlignment="1">
      <alignment horizontal="center" vertical="center" wrapText="1"/>
    </xf>
    <xf numFmtId="14" fontId="20" fillId="4" borderId="18" xfId="1" applyNumberFormat="1" applyFont="1" applyFill="1" applyBorder="1" applyAlignment="1">
      <alignment horizontal="center" vertical="center" wrapText="1"/>
    </xf>
    <xf numFmtId="164" fontId="20" fillId="4" borderId="18" xfId="1" applyNumberFormat="1" applyFont="1" applyFill="1" applyBorder="1" applyAlignment="1">
      <alignment horizontal="center" vertical="center" wrapText="1"/>
    </xf>
    <xf numFmtId="49" fontId="20" fillId="4" borderId="2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0" borderId="2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4" fontId="31" fillId="3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4" fontId="31" fillId="3" borderId="6" xfId="0" applyNumberFormat="1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14" fontId="31" fillId="0" borderId="28" xfId="0" applyNumberFormat="1" applyFont="1" applyFill="1" applyBorder="1" applyAlignment="1">
      <alignment horizontal="center" vertical="center" wrapText="1"/>
    </xf>
    <xf numFmtId="4" fontId="31" fillId="0" borderId="28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14" fontId="31" fillId="0" borderId="31" xfId="0" applyNumberFormat="1" applyFont="1" applyFill="1" applyBorder="1" applyAlignment="1">
      <alignment horizontal="center" vertical="center" wrapText="1"/>
    </xf>
    <xf numFmtId="4" fontId="31" fillId="0" borderId="31" xfId="0" applyNumberFormat="1" applyFont="1" applyFill="1" applyBorder="1" applyAlignment="1">
      <alignment horizontal="center" vertical="center" wrapText="1"/>
    </xf>
    <xf numFmtId="14" fontId="31" fillId="0" borderId="11" xfId="0" applyNumberFormat="1" applyFont="1" applyFill="1" applyBorder="1" applyAlignment="1">
      <alignment horizontal="center" vertical="center" wrapText="1"/>
    </xf>
    <xf numFmtId="4" fontId="31" fillId="0" borderId="11" xfId="0" applyNumberFormat="1" applyFont="1" applyFill="1" applyBorder="1" applyAlignment="1">
      <alignment horizontal="center" vertical="center" wrapText="1"/>
    </xf>
    <xf numFmtId="14" fontId="31" fillId="0" borderId="6" xfId="0" applyNumberFormat="1" applyFont="1" applyBorder="1" applyAlignment="1">
      <alignment horizontal="center" vertical="center" wrapText="1"/>
    </xf>
    <xf numFmtId="4" fontId="31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14" fontId="31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14" fontId="31" fillId="0" borderId="6" xfId="0" applyNumberFormat="1" applyFont="1" applyFill="1" applyBorder="1" applyAlignment="1">
      <alignment horizontal="center" vertical="center" wrapText="1"/>
    </xf>
    <xf numFmtId="4" fontId="31" fillId="0" borderId="6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4" fontId="32" fillId="3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4" fontId="31" fillId="3" borderId="11" xfId="0" applyNumberFormat="1" applyFont="1" applyFill="1" applyBorder="1" applyAlignment="1">
      <alignment horizontal="center" vertical="center" wrapText="1"/>
    </xf>
    <xf numFmtId="17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</cellXfs>
  <cellStyles count="3">
    <cellStyle name="Normalno" xfId="0" builtinId="0"/>
    <cellStyle name="Obično 2" xfId="1" xr:uid="{00000000-0005-0000-0000-000001000000}"/>
    <cellStyle name="Obič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9F95-F05A-42AC-AB13-57251BDC6F9E}">
  <dimension ref="A1:I527"/>
  <sheetViews>
    <sheetView tabSelected="1" topLeftCell="A520" zoomScale="130" zoomScaleNormal="130" workbookViewId="0">
      <selection activeCell="B521" sqref="B521"/>
    </sheetView>
  </sheetViews>
  <sheetFormatPr defaultRowHeight="15" x14ac:dyDescent="0.25"/>
  <cols>
    <col min="1" max="1" width="6.7109375" style="314" customWidth="1"/>
    <col min="2" max="2" width="35.7109375" style="315" customWidth="1"/>
    <col min="3" max="3" width="11.28515625" style="314" customWidth="1"/>
    <col min="4" max="4" width="14.28515625" style="59" customWidth="1"/>
    <col min="5" max="5" width="16.85546875" style="59" customWidth="1"/>
    <col min="6" max="6" width="15.42578125" style="314" customWidth="1"/>
    <col min="7" max="7" width="13.5703125" style="314" customWidth="1"/>
    <col min="8" max="8" width="25.7109375" style="441" customWidth="1"/>
    <col min="9" max="9" width="26.42578125" style="296" customWidth="1"/>
    <col min="10" max="16384" width="9.140625" style="296"/>
  </cols>
  <sheetData>
    <row r="1" spans="1:9" ht="26.25" x14ac:dyDescent="0.25">
      <c r="A1" s="319" t="s">
        <v>1506</v>
      </c>
      <c r="B1" s="319"/>
      <c r="C1" s="319"/>
      <c r="D1" s="319"/>
      <c r="E1" s="319"/>
      <c r="F1" s="319"/>
      <c r="G1" s="319"/>
      <c r="H1" s="319"/>
    </row>
    <row r="2" spans="1:9" ht="26.25" x14ac:dyDescent="0.25">
      <c r="A2" s="318" t="s">
        <v>1507</v>
      </c>
      <c r="B2" s="318"/>
      <c r="C2" s="318"/>
      <c r="D2" s="318"/>
      <c r="E2" s="318"/>
      <c r="F2" s="318"/>
      <c r="G2" s="318"/>
      <c r="H2" s="318"/>
    </row>
    <row r="3" spans="1:9" ht="21" x14ac:dyDescent="0.25">
      <c r="A3" s="317" t="s">
        <v>13058</v>
      </c>
      <c r="B3" s="317"/>
      <c r="C3" s="317"/>
      <c r="D3" s="317"/>
      <c r="E3" s="317"/>
      <c r="F3" s="317"/>
      <c r="G3" s="317"/>
      <c r="H3" s="317"/>
    </row>
    <row r="4" spans="1:9" ht="16.5" thickBot="1" x14ac:dyDescent="0.3">
      <c r="A4" s="316" t="s">
        <v>13059</v>
      </c>
      <c r="B4" s="316"/>
      <c r="C4" s="316"/>
      <c r="D4" s="316"/>
      <c r="E4" s="316"/>
      <c r="F4" s="316"/>
      <c r="G4" s="316"/>
      <c r="H4" s="316"/>
    </row>
    <row r="5" spans="1:9" ht="47.25" x14ac:dyDescent="0.25">
      <c r="A5" s="413" t="s">
        <v>10805</v>
      </c>
      <c r="B5" s="414" t="s">
        <v>2699</v>
      </c>
      <c r="C5" s="415" t="s">
        <v>1381</v>
      </c>
      <c r="D5" s="416" t="s">
        <v>1384</v>
      </c>
      <c r="E5" s="416" t="s">
        <v>4467</v>
      </c>
      <c r="F5" s="414" t="s">
        <v>1439</v>
      </c>
      <c r="G5" s="415" t="s">
        <v>1386</v>
      </c>
      <c r="H5" s="417" t="s">
        <v>9350</v>
      </c>
    </row>
    <row r="6" spans="1:9" ht="48" x14ac:dyDescent="0.25">
      <c r="A6" s="297">
        <v>7994</v>
      </c>
      <c r="B6" s="64" t="s">
        <v>12527</v>
      </c>
      <c r="C6" s="442">
        <v>43843</v>
      </c>
      <c r="D6" s="443">
        <v>1100000</v>
      </c>
      <c r="E6" s="443">
        <v>1100000</v>
      </c>
      <c r="F6" s="444" t="s">
        <v>3409</v>
      </c>
      <c r="G6" s="445">
        <v>44196</v>
      </c>
      <c r="H6" s="430" t="s">
        <v>6341</v>
      </c>
      <c r="I6" s="298"/>
    </row>
    <row r="7" spans="1:9" ht="48" x14ac:dyDescent="0.25">
      <c r="A7" s="297">
        <v>7998</v>
      </c>
      <c r="B7" s="64" t="s">
        <v>12528</v>
      </c>
      <c r="C7" s="442">
        <v>43843</v>
      </c>
      <c r="D7" s="443" t="s">
        <v>12529</v>
      </c>
      <c r="E7" s="443">
        <v>227000</v>
      </c>
      <c r="F7" s="445" t="s">
        <v>12530</v>
      </c>
      <c r="G7" s="445">
        <v>44196</v>
      </c>
      <c r="H7" s="430" t="s">
        <v>6335</v>
      </c>
      <c r="I7" s="299"/>
    </row>
    <row r="8" spans="1:9" ht="36" x14ac:dyDescent="0.25">
      <c r="A8" s="297">
        <v>8002</v>
      </c>
      <c r="B8" s="64" t="s">
        <v>4484</v>
      </c>
      <c r="C8" s="442">
        <v>43840</v>
      </c>
      <c r="D8" s="443">
        <v>700000</v>
      </c>
      <c r="E8" s="443">
        <v>700000</v>
      </c>
      <c r="F8" s="445">
        <v>44227</v>
      </c>
      <c r="G8" s="445"/>
      <c r="H8" s="430" t="s">
        <v>5</v>
      </c>
      <c r="I8" s="299"/>
    </row>
    <row r="9" spans="1:9" ht="36" x14ac:dyDescent="0.25">
      <c r="A9" s="300">
        <v>8003</v>
      </c>
      <c r="B9" s="418" t="s">
        <v>12531</v>
      </c>
      <c r="C9" s="446">
        <v>43847</v>
      </c>
      <c r="D9" s="447">
        <v>1000000</v>
      </c>
      <c r="E9" s="447">
        <v>1000000</v>
      </c>
      <c r="F9" s="446">
        <v>44286</v>
      </c>
      <c r="G9" s="446">
        <v>44196</v>
      </c>
      <c r="H9" s="431" t="s">
        <v>214</v>
      </c>
      <c r="I9" s="301"/>
    </row>
    <row r="10" spans="1:9" ht="36" x14ac:dyDescent="0.25">
      <c r="A10" s="297">
        <v>8004</v>
      </c>
      <c r="B10" s="64" t="s">
        <v>12532</v>
      </c>
      <c r="C10" s="442">
        <v>43847</v>
      </c>
      <c r="D10" s="443">
        <v>950000</v>
      </c>
      <c r="E10" s="443">
        <v>950000</v>
      </c>
      <c r="F10" s="445">
        <v>44286</v>
      </c>
      <c r="G10" s="445">
        <v>44196</v>
      </c>
      <c r="H10" s="430" t="s">
        <v>214</v>
      </c>
      <c r="I10" s="302"/>
    </row>
    <row r="11" spans="1:9" ht="25.5" x14ac:dyDescent="0.25">
      <c r="A11" s="297">
        <v>8011</v>
      </c>
      <c r="B11" s="64" t="s">
        <v>12533</v>
      </c>
      <c r="C11" s="442">
        <v>43837</v>
      </c>
      <c r="D11" s="443">
        <v>91583.33</v>
      </c>
      <c r="E11" s="443">
        <v>114479.12</v>
      </c>
      <c r="F11" s="444" t="s">
        <v>12530</v>
      </c>
      <c r="G11" s="445">
        <v>44196</v>
      </c>
      <c r="H11" s="430" t="s">
        <v>9865</v>
      </c>
    </row>
    <row r="12" spans="1:9" ht="25.5" x14ac:dyDescent="0.25">
      <c r="A12" s="297">
        <v>8012</v>
      </c>
      <c r="B12" s="64" t="s">
        <v>12534</v>
      </c>
      <c r="C12" s="442">
        <v>43833</v>
      </c>
      <c r="D12" s="443">
        <v>174211</v>
      </c>
      <c r="E12" s="443">
        <v>217763.75</v>
      </c>
      <c r="F12" s="444" t="s">
        <v>12530</v>
      </c>
      <c r="G12" s="445">
        <v>44196</v>
      </c>
      <c r="H12" s="430" t="s">
        <v>76</v>
      </c>
    </row>
    <row r="13" spans="1:9" ht="25.5" x14ac:dyDescent="0.25">
      <c r="A13" s="297">
        <v>8018</v>
      </c>
      <c r="B13" s="64" t="s">
        <v>12535</v>
      </c>
      <c r="C13" s="442">
        <v>43859</v>
      </c>
      <c r="D13" s="443" t="s">
        <v>12536</v>
      </c>
      <c r="E13" s="443" t="s">
        <v>12536</v>
      </c>
      <c r="F13" s="445" t="s">
        <v>12530</v>
      </c>
      <c r="G13" s="445">
        <v>44196</v>
      </c>
      <c r="H13" s="430" t="s">
        <v>12537</v>
      </c>
    </row>
    <row r="14" spans="1:9" x14ac:dyDescent="0.25">
      <c r="A14" s="297">
        <v>8019</v>
      </c>
      <c r="B14" s="64" t="s">
        <v>4545</v>
      </c>
      <c r="C14" s="442">
        <v>43832</v>
      </c>
      <c r="D14" s="443">
        <v>6600</v>
      </c>
      <c r="E14" s="443">
        <v>6600</v>
      </c>
      <c r="F14" s="445">
        <v>43866</v>
      </c>
      <c r="G14" s="445">
        <v>43861</v>
      </c>
      <c r="H14" s="430" t="s">
        <v>12538</v>
      </c>
    </row>
    <row r="15" spans="1:9" x14ac:dyDescent="0.25">
      <c r="A15" s="297">
        <v>8020</v>
      </c>
      <c r="B15" s="64" t="s">
        <v>4545</v>
      </c>
      <c r="C15" s="442">
        <v>43832</v>
      </c>
      <c r="D15" s="443">
        <v>4655</v>
      </c>
      <c r="E15" s="443">
        <v>4655</v>
      </c>
      <c r="F15" s="445">
        <v>43926</v>
      </c>
      <c r="G15" s="445">
        <v>43861</v>
      </c>
      <c r="H15" s="430" t="s">
        <v>12539</v>
      </c>
    </row>
    <row r="16" spans="1:9" x14ac:dyDescent="0.25">
      <c r="A16" s="297">
        <v>8021</v>
      </c>
      <c r="B16" s="64" t="s">
        <v>4545</v>
      </c>
      <c r="C16" s="442">
        <v>43832</v>
      </c>
      <c r="D16" s="443">
        <v>5095</v>
      </c>
      <c r="E16" s="443">
        <v>5095</v>
      </c>
      <c r="F16" s="445">
        <v>43926</v>
      </c>
      <c r="G16" s="445">
        <v>43861</v>
      </c>
      <c r="H16" s="430" t="s">
        <v>12540</v>
      </c>
    </row>
    <row r="17" spans="1:8" ht="51" x14ac:dyDescent="0.25">
      <c r="A17" s="297">
        <v>8024</v>
      </c>
      <c r="B17" s="64" t="s">
        <v>12541</v>
      </c>
      <c r="C17" s="442">
        <v>43851</v>
      </c>
      <c r="D17" s="443">
        <v>7800</v>
      </c>
      <c r="E17" s="443">
        <v>9750</v>
      </c>
      <c r="F17" s="444" t="s">
        <v>12542</v>
      </c>
      <c r="G17" s="445">
        <v>44175</v>
      </c>
      <c r="H17" s="430" t="s">
        <v>12454</v>
      </c>
    </row>
    <row r="18" spans="1:8" ht="38.25" x14ac:dyDescent="0.25">
      <c r="A18" s="297">
        <v>8025</v>
      </c>
      <c r="B18" s="64" t="s">
        <v>12543</v>
      </c>
      <c r="C18" s="442">
        <v>43864</v>
      </c>
      <c r="D18" s="443" t="s">
        <v>12536</v>
      </c>
      <c r="E18" s="443" t="s">
        <v>12536</v>
      </c>
      <c r="F18" s="444" t="s">
        <v>12544</v>
      </c>
      <c r="G18" s="444" t="s">
        <v>12545</v>
      </c>
      <c r="H18" s="430" t="s">
        <v>7</v>
      </c>
    </row>
    <row r="19" spans="1:8" ht="25.5" x14ac:dyDescent="0.25">
      <c r="A19" s="297">
        <v>8026</v>
      </c>
      <c r="B19" s="64" t="s">
        <v>12546</v>
      </c>
      <c r="C19" s="442">
        <v>43865</v>
      </c>
      <c r="D19" s="443">
        <v>38400</v>
      </c>
      <c r="E19" s="443">
        <v>48000</v>
      </c>
      <c r="F19" s="444" t="s">
        <v>12547</v>
      </c>
      <c r="G19" s="444" t="s">
        <v>12547</v>
      </c>
      <c r="H19" s="430" t="s">
        <v>22</v>
      </c>
    </row>
    <row r="20" spans="1:8" ht="24" x14ac:dyDescent="0.25">
      <c r="A20" s="297">
        <v>8031</v>
      </c>
      <c r="B20" s="64" t="s">
        <v>12548</v>
      </c>
      <c r="C20" s="442">
        <v>43845</v>
      </c>
      <c r="D20" s="443">
        <v>13600</v>
      </c>
      <c r="E20" s="443">
        <v>17000</v>
      </c>
      <c r="F20" s="444">
        <v>2020</v>
      </c>
      <c r="G20" s="445">
        <v>44196</v>
      </c>
      <c r="H20" s="430" t="s">
        <v>2614</v>
      </c>
    </row>
    <row r="21" spans="1:8" ht="24" x14ac:dyDescent="0.25">
      <c r="A21" s="297">
        <v>8032</v>
      </c>
      <c r="B21" s="64" t="s">
        <v>12549</v>
      </c>
      <c r="C21" s="442">
        <v>43845</v>
      </c>
      <c r="D21" s="443">
        <v>27000</v>
      </c>
      <c r="E21" s="443">
        <v>33750</v>
      </c>
      <c r="F21" s="444">
        <v>2020</v>
      </c>
      <c r="G21" s="445">
        <v>44196</v>
      </c>
      <c r="H21" s="430" t="s">
        <v>1524</v>
      </c>
    </row>
    <row r="22" spans="1:8" ht="36" x14ac:dyDescent="0.25">
      <c r="A22" s="297">
        <v>8033</v>
      </c>
      <c r="B22" s="64" t="s">
        <v>12550</v>
      </c>
      <c r="C22" s="442">
        <v>43847</v>
      </c>
      <c r="D22" s="443" t="s">
        <v>12536</v>
      </c>
      <c r="E22" s="443" t="s">
        <v>12536</v>
      </c>
      <c r="F22" s="444" t="s">
        <v>12551</v>
      </c>
      <c r="G22" s="444" t="s">
        <v>12536</v>
      </c>
      <c r="H22" s="430" t="s">
        <v>38</v>
      </c>
    </row>
    <row r="23" spans="1:8" ht="38.25" x14ac:dyDescent="0.25">
      <c r="A23" s="297">
        <v>8038</v>
      </c>
      <c r="B23" s="64" t="s">
        <v>12552</v>
      </c>
      <c r="C23" s="442">
        <v>43874</v>
      </c>
      <c r="D23" s="443">
        <v>0</v>
      </c>
      <c r="E23" s="443">
        <v>0</v>
      </c>
      <c r="F23" s="444" t="s">
        <v>12553</v>
      </c>
      <c r="G23" s="445">
        <v>44268</v>
      </c>
      <c r="H23" s="430" t="s">
        <v>10008</v>
      </c>
    </row>
    <row r="24" spans="1:8" ht="36" x14ac:dyDescent="0.25">
      <c r="A24" s="297">
        <v>8040</v>
      </c>
      <c r="B24" s="64" t="s">
        <v>12554</v>
      </c>
      <c r="C24" s="442">
        <v>43864</v>
      </c>
      <c r="D24" s="443">
        <v>4766.3999999999996</v>
      </c>
      <c r="E24" s="443">
        <v>5958</v>
      </c>
      <c r="F24" s="444" t="s">
        <v>12555</v>
      </c>
      <c r="G24" s="445" t="s">
        <v>12556</v>
      </c>
      <c r="H24" s="430" t="s">
        <v>12557</v>
      </c>
    </row>
    <row r="25" spans="1:8" ht="36" x14ac:dyDescent="0.25">
      <c r="A25" s="297">
        <v>8041</v>
      </c>
      <c r="B25" s="64" t="s">
        <v>12558</v>
      </c>
      <c r="C25" s="442">
        <v>43872</v>
      </c>
      <c r="D25" s="448">
        <v>55078.5</v>
      </c>
      <c r="E25" s="448">
        <v>68848.13</v>
      </c>
      <c r="F25" s="442">
        <v>44196</v>
      </c>
      <c r="G25" s="449"/>
      <c r="H25" s="430" t="s">
        <v>9184</v>
      </c>
    </row>
    <row r="26" spans="1:8" ht="48" x14ac:dyDescent="0.25">
      <c r="A26" s="297">
        <v>8042</v>
      </c>
      <c r="B26" s="64" t="s">
        <v>12559</v>
      </c>
      <c r="C26" s="442">
        <v>43873</v>
      </c>
      <c r="D26" s="448">
        <v>50000</v>
      </c>
      <c r="E26" s="448">
        <v>62500</v>
      </c>
      <c r="F26" s="442">
        <v>43963</v>
      </c>
      <c r="G26" s="442"/>
      <c r="H26" s="430" t="s">
        <v>12560</v>
      </c>
    </row>
    <row r="27" spans="1:8" ht="60" x14ac:dyDescent="0.25">
      <c r="A27" s="297">
        <v>8046</v>
      </c>
      <c r="B27" s="64" t="s">
        <v>12561</v>
      </c>
      <c r="C27" s="442">
        <v>43889</v>
      </c>
      <c r="D27" s="448">
        <v>0</v>
      </c>
      <c r="E27" s="448">
        <v>0</v>
      </c>
      <c r="F27" s="442">
        <v>43891</v>
      </c>
      <c r="G27" s="442"/>
      <c r="H27" s="430" t="s">
        <v>12562</v>
      </c>
    </row>
    <row r="28" spans="1:8" ht="60" x14ac:dyDescent="0.25">
      <c r="A28" s="297">
        <v>8047</v>
      </c>
      <c r="B28" s="64" t="s">
        <v>12563</v>
      </c>
      <c r="C28" s="448">
        <v>43892</v>
      </c>
      <c r="D28" s="448">
        <v>130000</v>
      </c>
      <c r="E28" s="448">
        <v>130000</v>
      </c>
      <c r="F28" s="442" t="s">
        <v>12564</v>
      </c>
      <c r="G28" s="442">
        <v>43892</v>
      </c>
      <c r="H28" s="430" t="s">
        <v>4198</v>
      </c>
    </row>
    <row r="29" spans="1:8" ht="72" x14ac:dyDescent="0.25">
      <c r="A29" s="297">
        <v>8048</v>
      </c>
      <c r="B29" s="64" t="s">
        <v>12565</v>
      </c>
      <c r="C29" s="442">
        <v>43892</v>
      </c>
      <c r="D29" s="448">
        <v>150000</v>
      </c>
      <c r="E29" s="448">
        <v>150000</v>
      </c>
      <c r="F29" s="449" t="s">
        <v>12566</v>
      </c>
      <c r="G29" s="442">
        <v>43892</v>
      </c>
      <c r="H29" s="430" t="s">
        <v>234</v>
      </c>
    </row>
    <row r="30" spans="1:8" ht="60" x14ac:dyDescent="0.25">
      <c r="A30" s="297">
        <v>8050</v>
      </c>
      <c r="B30" s="64" t="s">
        <v>12567</v>
      </c>
      <c r="C30" s="442">
        <v>43892</v>
      </c>
      <c r="D30" s="448">
        <v>70000</v>
      </c>
      <c r="E30" s="448">
        <v>70000</v>
      </c>
      <c r="F30" s="449" t="s">
        <v>12566</v>
      </c>
      <c r="G30" s="442">
        <v>43892</v>
      </c>
      <c r="H30" s="430" t="s">
        <v>241</v>
      </c>
    </row>
    <row r="31" spans="1:8" ht="60" x14ac:dyDescent="0.25">
      <c r="A31" s="297">
        <v>8051</v>
      </c>
      <c r="B31" s="64" t="s">
        <v>12568</v>
      </c>
      <c r="C31" s="442">
        <v>43892</v>
      </c>
      <c r="D31" s="448">
        <v>1000000</v>
      </c>
      <c r="E31" s="448">
        <v>1000000</v>
      </c>
      <c r="F31" s="449" t="s">
        <v>12566</v>
      </c>
      <c r="G31" s="442">
        <v>43892</v>
      </c>
      <c r="H31" s="430" t="s">
        <v>221</v>
      </c>
    </row>
    <row r="32" spans="1:8" ht="60" x14ac:dyDescent="0.25">
      <c r="A32" s="297">
        <v>8052</v>
      </c>
      <c r="B32" s="64" t="s">
        <v>12569</v>
      </c>
      <c r="C32" s="442">
        <v>43892</v>
      </c>
      <c r="D32" s="448">
        <v>300000</v>
      </c>
      <c r="E32" s="448">
        <v>300000</v>
      </c>
      <c r="F32" s="449" t="s">
        <v>12566</v>
      </c>
      <c r="G32" s="442">
        <v>43892</v>
      </c>
      <c r="H32" s="430" t="s">
        <v>211</v>
      </c>
    </row>
    <row r="33" spans="1:8" ht="25.5" x14ac:dyDescent="0.25">
      <c r="A33" s="297">
        <v>8055</v>
      </c>
      <c r="B33" s="419" t="s">
        <v>12570</v>
      </c>
      <c r="C33" s="445">
        <v>43872</v>
      </c>
      <c r="D33" s="443">
        <v>10124</v>
      </c>
      <c r="E33" s="443">
        <v>12655</v>
      </c>
      <c r="F33" s="444" t="s">
        <v>12571</v>
      </c>
      <c r="G33" s="445">
        <v>43885</v>
      </c>
      <c r="H33" s="430" t="s">
        <v>12572</v>
      </c>
    </row>
    <row r="34" spans="1:8" ht="25.5" x14ac:dyDescent="0.25">
      <c r="A34" s="297">
        <v>8056</v>
      </c>
      <c r="B34" s="419" t="s">
        <v>12573</v>
      </c>
      <c r="C34" s="445">
        <v>43880</v>
      </c>
      <c r="D34" s="443">
        <v>69996.28</v>
      </c>
      <c r="E34" s="443">
        <v>87495.35</v>
      </c>
      <c r="F34" s="444" t="s">
        <v>12574</v>
      </c>
      <c r="G34" s="445">
        <v>43879</v>
      </c>
      <c r="H34" s="430" t="s">
        <v>12575</v>
      </c>
    </row>
    <row r="35" spans="1:8" ht="36" x14ac:dyDescent="0.25">
      <c r="A35" s="297">
        <v>8057</v>
      </c>
      <c r="B35" s="419" t="s">
        <v>12576</v>
      </c>
      <c r="C35" s="445">
        <v>43882</v>
      </c>
      <c r="D35" s="443">
        <v>8321</v>
      </c>
      <c r="E35" s="443">
        <v>10401.25</v>
      </c>
      <c r="F35" s="444" t="s">
        <v>12571</v>
      </c>
      <c r="G35" s="445">
        <v>43885</v>
      </c>
      <c r="H35" s="430" t="s">
        <v>12572</v>
      </c>
    </row>
    <row r="36" spans="1:8" ht="38.25" x14ac:dyDescent="0.25">
      <c r="A36" s="297">
        <v>8058</v>
      </c>
      <c r="B36" s="419" t="s">
        <v>12577</v>
      </c>
      <c r="C36" s="445">
        <v>43899</v>
      </c>
      <c r="D36" s="443" t="s">
        <v>12536</v>
      </c>
      <c r="E36" s="443" t="s">
        <v>12536</v>
      </c>
      <c r="F36" s="444" t="s">
        <v>12544</v>
      </c>
      <c r="G36" s="444" t="s">
        <v>12545</v>
      </c>
      <c r="H36" s="430" t="s">
        <v>12578</v>
      </c>
    </row>
    <row r="37" spans="1:8" ht="38.25" x14ac:dyDescent="0.25">
      <c r="A37" s="297">
        <v>8059</v>
      </c>
      <c r="B37" s="419" t="s">
        <v>12579</v>
      </c>
      <c r="C37" s="445">
        <v>43892</v>
      </c>
      <c r="D37" s="443" t="s">
        <v>12536</v>
      </c>
      <c r="E37" s="443" t="s">
        <v>12536</v>
      </c>
      <c r="F37" s="445" t="s">
        <v>12580</v>
      </c>
      <c r="G37" s="444" t="s">
        <v>12545</v>
      </c>
      <c r="H37" s="430" t="s">
        <v>12581</v>
      </c>
    </row>
    <row r="38" spans="1:8" ht="60" x14ac:dyDescent="0.25">
      <c r="A38" s="297">
        <v>8060</v>
      </c>
      <c r="B38" s="64" t="s">
        <v>12582</v>
      </c>
      <c r="C38" s="442">
        <v>43892</v>
      </c>
      <c r="D38" s="448">
        <v>80000</v>
      </c>
      <c r="E38" s="448">
        <v>80000</v>
      </c>
      <c r="F38" s="449" t="s">
        <v>12566</v>
      </c>
      <c r="G38" s="442">
        <v>43892</v>
      </c>
      <c r="H38" s="430" t="s">
        <v>226</v>
      </c>
    </row>
    <row r="39" spans="1:8" ht="48" x14ac:dyDescent="0.25">
      <c r="A39" s="300">
        <v>8061</v>
      </c>
      <c r="B39" s="418" t="s">
        <v>11940</v>
      </c>
      <c r="C39" s="446">
        <v>43899</v>
      </c>
      <c r="D39" s="447">
        <v>557000000</v>
      </c>
      <c r="E39" s="447">
        <v>6962500</v>
      </c>
      <c r="F39" s="446">
        <v>44196</v>
      </c>
      <c r="G39" s="446">
        <v>44196</v>
      </c>
      <c r="H39" s="431" t="s">
        <v>9332</v>
      </c>
    </row>
    <row r="40" spans="1:8" ht="25.5" x14ac:dyDescent="0.25">
      <c r="A40" s="297">
        <v>8066</v>
      </c>
      <c r="B40" s="419" t="s">
        <v>12583</v>
      </c>
      <c r="C40" s="445">
        <v>43892</v>
      </c>
      <c r="D40" s="443">
        <v>55875</v>
      </c>
      <c r="E40" s="443">
        <v>55875</v>
      </c>
      <c r="F40" s="444" t="s">
        <v>12584</v>
      </c>
      <c r="G40" s="445" t="s">
        <v>12585</v>
      </c>
      <c r="H40" s="430" t="s">
        <v>9321</v>
      </c>
    </row>
    <row r="41" spans="1:8" ht="26.25" thickBot="1" x14ac:dyDescent="0.3">
      <c r="A41" s="303">
        <v>8067</v>
      </c>
      <c r="B41" s="420" t="s">
        <v>12586</v>
      </c>
      <c r="C41" s="450">
        <v>43892</v>
      </c>
      <c r="D41" s="443" t="s">
        <v>12536</v>
      </c>
      <c r="E41" s="443" t="s">
        <v>12536</v>
      </c>
      <c r="F41" s="451" t="s">
        <v>12587</v>
      </c>
      <c r="G41" s="450">
        <v>43982</v>
      </c>
      <c r="H41" s="432" t="s">
        <v>12588</v>
      </c>
    </row>
    <row r="42" spans="1:8" ht="24.75" thickTop="1" x14ac:dyDescent="0.25">
      <c r="A42" s="320">
        <v>8068</v>
      </c>
      <c r="B42" s="421" t="s">
        <v>12589</v>
      </c>
      <c r="C42" s="452">
        <v>43907</v>
      </c>
      <c r="D42" s="453">
        <v>596906</v>
      </c>
      <c r="E42" s="453">
        <v>596906</v>
      </c>
      <c r="F42" s="452">
        <v>44196</v>
      </c>
      <c r="G42" s="452">
        <v>44196</v>
      </c>
      <c r="H42" s="433" t="s">
        <v>4194</v>
      </c>
    </row>
    <row r="43" spans="1:8" x14ac:dyDescent="0.25">
      <c r="A43" s="322"/>
      <c r="B43" s="422"/>
      <c r="C43" s="454"/>
      <c r="D43" s="455"/>
      <c r="E43" s="455"/>
      <c r="F43" s="454"/>
      <c r="G43" s="454"/>
      <c r="H43" s="431" t="s">
        <v>4192</v>
      </c>
    </row>
    <row r="44" spans="1:8" ht="15.75" thickBot="1" x14ac:dyDescent="0.3">
      <c r="A44" s="321"/>
      <c r="B44" s="423"/>
      <c r="C44" s="456"/>
      <c r="D44" s="457"/>
      <c r="E44" s="457"/>
      <c r="F44" s="456"/>
      <c r="G44" s="456"/>
      <c r="H44" s="434" t="s">
        <v>4193</v>
      </c>
    </row>
    <row r="45" spans="1:8" ht="15.75" thickTop="1" x14ac:dyDescent="0.25">
      <c r="A45" s="304">
        <v>8069</v>
      </c>
      <c r="B45" s="424" t="s">
        <v>4545</v>
      </c>
      <c r="C45" s="458">
        <v>43864</v>
      </c>
      <c r="D45" s="459">
        <v>5000</v>
      </c>
      <c r="E45" s="459">
        <v>5000</v>
      </c>
      <c r="F45" s="458">
        <v>44196</v>
      </c>
      <c r="G45" s="458">
        <v>44196</v>
      </c>
      <c r="H45" s="435" t="s">
        <v>216</v>
      </c>
    </row>
    <row r="46" spans="1:8" x14ac:dyDescent="0.25">
      <c r="A46" s="297">
        <v>8070</v>
      </c>
      <c r="B46" s="419" t="s">
        <v>12590</v>
      </c>
      <c r="C46" s="445">
        <v>43873</v>
      </c>
      <c r="D46" s="443">
        <v>66000</v>
      </c>
      <c r="E46" s="443">
        <v>82500</v>
      </c>
      <c r="F46" s="444" t="s">
        <v>12591</v>
      </c>
      <c r="G46" s="445">
        <v>44196</v>
      </c>
      <c r="H46" s="430" t="s">
        <v>12592</v>
      </c>
    </row>
    <row r="47" spans="1:8" ht="24" x14ac:dyDescent="0.25">
      <c r="A47" s="297">
        <v>8074</v>
      </c>
      <c r="B47" s="64" t="s">
        <v>12593</v>
      </c>
      <c r="C47" s="442">
        <v>43845</v>
      </c>
      <c r="D47" s="448">
        <v>60000</v>
      </c>
      <c r="E47" s="448">
        <v>75000</v>
      </c>
      <c r="F47" s="449" t="s">
        <v>1462</v>
      </c>
      <c r="G47" s="442">
        <v>44196</v>
      </c>
      <c r="H47" s="430" t="s">
        <v>1529</v>
      </c>
    </row>
    <row r="48" spans="1:8" ht="24" x14ac:dyDescent="0.25">
      <c r="A48" s="297">
        <v>8075</v>
      </c>
      <c r="B48" s="64" t="s">
        <v>12594</v>
      </c>
      <c r="C48" s="442">
        <v>43845</v>
      </c>
      <c r="D48" s="448">
        <v>39600</v>
      </c>
      <c r="E48" s="448">
        <v>49500</v>
      </c>
      <c r="F48" s="449" t="s">
        <v>1462</v>
      </c>
      <c r="G48" s="442">
        <v>44196</v>
      </c>
      <c r="H48" s="430" t="s">
        <v>12499</v>
      </c>
    </row>
    <row r="49" spans="1:8" ht="24" x14ac:dyDescent="0.25">
      <c r="A49" s="297">
        <v>8078</v>
      </c>
      <c r="B49" s="64" t="s">
        <v>12595</v>
      </c>
      <c r="C49" s="442">
        <v>43845</v>
      </c>
      <c r="D49" s="448">
        <v>18000</v>
      </c>
      <c r="E49" s="448">
        <v>22500</v>
      </c>
      <c r="F49" s="449" t="s">
        <v>1462</v>
      </c>
      <c r="G49" s="442">
        <v>44196</v>
      </c>
      <c r="H49" s="430" t="s">
        <v>9871</v>
      </c>
    </row>
    <row r="50" spans="1:8" ht="36" x14ac:dyDescent="0.25">
      <c r="A50" s="297">
        <v>8079</v>
      </c>
      <c r="B50" s="64" t="s">
        <v>12596</v>
      </c>
      <c r="C50" s="442">
        <v>43845</v>
      </c>
      <c r="D50" s="448">
        <v>19200</v>
      </c>
      <c r="E50" s="448">
        <v>24000</v>
      </c>
      <c r="F50" s="449" t="s">
        <v>1462</v>
      </c>
      <c r="G50" s="442">
        <v>44196</v>
      </c>
      <c r="H50" s="430" t="s">
        <v>2581</v>
      </c>
    </row>
    <row r="51" spans="1:8" ht="24" x14ac:dyDescent="0.25">
      <c r="A51" s="297">
        <v>8080</v>
      </c>
      <c r="B51" s="64" t="s">
        <v>12597</v>
      </c>
      <c r="C51" s="442">
        <v>43845</v>
      </c>
      <c r="D51" s="448">
        <v>39600</v>
      </c>
      <c r="E51" s="448">
        <v>49500</v>
      </c>
      <c r="F51" s="449" t="s">
        <v>1462</v>
      </c>
      <c r="G51" s="442">
        <v>44196</v>
      </c>
      <c r="H51" s="430" t="s">
        <v>4195</v>
      </c>
    </row>
    <row r="52" spans="1:8" x14ac:dyDescent="0.25">
      <c r="A52" s="297">
        <v>8081</v>
      </c>
      <c r="B52" s="64" t="s">
        <v>12598</v>
      </c>
      <c r="C52" s="442">
        <v>43845</v>
      </c>
      <c r="D52" s="448">
        <v>26400</v>
      </c>
      <c r="E52" s="448">
        <v>33000</v>
      </c>
      <c r="F52" s="442" t="s">
        <v>1462</v>
      </c>
      <c r="G52" s="442">
        <v>44196</v>
      </c>
      <c r="H52" s="430" t="s">
        <v>1514</v>
      </c>
    </row>
    <row r="53" spans="1:8" ht="24" x14ac:dyDescent="0.25">
      <c r="A53" s="297">
        <v>8082</v>
      </c>
      <c r="B53" s="64" t="s">
        <v>12599</v>
      </c>
      <c r="C53" s="442">
        <v>43845</v>
      </c>
      <c r="D53" s="448">
        <v>19800</v>
      </c>
      <c r="E53" s="448">
        <v>24750</v>
      </c>
      <c r="F53" s="442" t="s">
        <v>1462</v>
      </c>
      <c r="G53" s="442">
        <v>44196</v>
      </c>
      <c r="H53" s="430" t="s">
        <v>246</v>
      </c>
    </row>
    <row r="54" spans="1:8" x14ac:dyDescent="0.25">
      <c r="A54" s="297">
        <v>8083</v>
      </c>
      <c r="B54" s="64" t="s">
        <v>12600</v>
      </c>
      <c r="C54" s="442">
        <v>43845</v>
      </c>
      <c r="D54" s="448">
        <v>19800</v>
      </c>
      <c r="E54" s="448">
        <v>24750</v>
      </c>
      <c r="F54" s="442" t="s">
        <v>1462</v>
      </c>
      <c r="G54" s="442">
        <v>44196</v>
      </c>
      <c r="H54" s="430" t="s">
        <v>9868</v>
      </c>
    </row>
    <row r="55" spans="1:8" ht="36" x14ac:dyDescent="0.25">
      <c r="A55" s="297">
        <v>8084</v>
      </c>
      <c r="B55" s="64" t="s">
        <v>9514</v>
      </c>
      <c r="C55" s="442">
        <v>43865</v>
      </c>
      <c r="D55" s="448">
        <v>150000</v>
      </c>
      <c r="E55" s="448">
        <v>150000</v>
      </c>
      <c r="F55" s="442">
        <v>44316</v>
      </c>
      <c r="G55" s="449"/>
      <c r="H55" s="430" t="s">
        <v>224</v>
      </c>
    </row>
    <row r="56" spans="1:8" ht="36" x14ac:dyDescent="0.25">
      <c r="A56" s="297">
        <v>8085</v>
      </c>
      <c r="B56" s="64" t="s">
        <v>1612</v>
      </c>
      <c r="C56" s="442">
        <v>43865</v>
      </c>
      <c r="D56" s="448">
        <v>150000</v>
      </c>
      <c r="E56" s="448">
        <v>150000</v>
      </c>
      <c r="F56" s="442">
        <v>44316</v>
      </c>
      <c r="G56" s="442">
        <v>44227</v>
      </c>
      <c r="H56" s="430" t="s">
        <v>12601</v>
      </c>
    </row>
    <row r="57" spans="1:8" ht="36" x14ac:dyDescent="0.25">
      <c r="A57" s="297">
        <v>8086</v>
      </c>
      <c r="B57" s="64" t="s">
        <v>12602</v>
      </c>
      <c r="C57" s="442">
        <v>43860</v>
      </c>
      <c r="D57" s="448">
        <v>500000</v>
      </c>
      <c r="E57" s="448">
        <v>500000</v>
      </c>
      <c r="F57" s="442">
        <v>44301</v>
      </c>
      <c r="G57" s="449"/>
      <c r="H57" s="430" t="s">
        <v>12486</v>
      </c>
    </row>
    <row r="58" spans="1:8" ht="24" x14ac:dyDescent="0.25">
      <c r="A58" s="297">
        <v>8089</v>
      </c>
      <c r="B58" s="64" t="s">
        <v>12603</v>
      </c>
      <c r="C58" s="442">
        <v>43865</v>
      </c>
      <c r="D58" s="448">
        <v>35211.11</v>
      </c>
      <c r="E58" s="448">
        <v>35211.11</v>
      </c>
      <c r="F58" s="442">
        <v>44224</v>
      </c>
      <c r="G58" s="449"/>
      <c r="H58" s="430" t="s">
        <v>12604</v>
      </c>
    </row>
    <row r="59" spans="1:8" ht="24" x14ac:dyDescent="0.25">
      <c r="A59" s="297">
        <v>8090</v>
      </c>
      <c r="B59" s="64" t="s">
        <v>12603</v>
      </c>
      <c r="C59" s="442">
        <v>43865</v>
      </c>
      <c r="D59" s="448">
        <v>47164.32</v>
      </c>
      <c r="E59" s="448">
        <v>47164.32</v>
      </c>
      <c r="F59" s="442">
        <v>44218</v>
      </c>
      <c r="G59" s="449"/>
      <c r="H59" s="430" t="s">
        <v>12605</v>
      </c>
    </row>
    <row r="60" spans="1:8" ht="24" x14ac:dyDescent="0.25">
      <c r="A60" s="297">
        <v>8091</v>
      </c>
      <c r="B60" s="64" t="s">
        <v>12603</v>
      </c>
      <c r="C60" s="442">
        <v>43872</v>
      </c>
      <c r="D60" s="448">
        <v>69942.149999999994</v>
      </c>
      <c r="E60" s="448">
        <v>69942.149999999994</v>
      </c>
      <c r="F60" s="442">
        <v>44230</v>
      </c>
      <c r="G60" s="449"/>
      <c r="H60" s="430" t="s">
        <v>12606</v>
      </c>
    </row>
    <row r="61" spans="1:8" ht="24" x14ac:dyDescent="0.25">
      <c r="A61" s="297">
        <v>8092</v>
      </c>
      <c r="B61" s="64" t="s">
        <v>12603</v>
      </c>
      <c r="C61" s="442">
        <v>43872</v>
      </c>
      <c r="D61" s="448">
        <v>62646.73</v>
      </c>
      <c r="E61" s="448">
        <v>62646.73</v>
      </c>
      <c r="F61" s="442">
        <v>44228</v>
      </c>
      <c r="G61" s="449"/>
      <c r="H61" s="430" t="s">
        <v>12607</v>
      </c>
    </row>
    <row r="62" spans="1:8" ht="24" x14ac:dyDescent="0.25">
      <c r="A62" s="297">
        <v>8093</v>
      </c>
      <c r="B62" s="64" t="s">
        <v>12603</v>
      </c>
      <c r="C62" s="442">
        <v>43874</v>
      </c>
      <c r="D62" s="448">
        <v>53346.51</v>
      </c>
      <c r="E62" s="448">
        <v>53346.51</v>
      </c>
      <c r="F62" s="442">
        <v>44230</v>
      </c>
      <c r="G62" s="449"/>
      <c r="H62" s="430" t="s">
        <v>12608</v>
      </c>
    </row>
    <row r="63" spans="1:8" ht="60.75" thickBot="1" x14ac:dyDescent="0.3">
      <c r="A63" s="303">
        <v>8094</v>
      </c>
      <c r="B63" s="425" t="s">
        <v>12609</v>
      </c>
      <c r="C63" s="460">
        <v>43895</v>
      </c>
      <c r="D63" s="461">
        <v>40000</v>
      </c>
      <c r="E63" s="461">
        <v>50000</v>
      </c>
      <c r="F63" s="460">
        <v>44196</v>
      </c>
      <c r="G63" s="462"/>
      <c r="H63" s="432" t="s">
        <v>6337</v>
      </c>
    </row>
    <row r="64" spans="1:8" ht="36.75" thickTop="1" x14ac:dyDescent="0.25">
      <c r="A64" s="320">
        <v>8095</v>
      </c>
      <c r="B64" s="421" t="s">
        <v>12129</v>
      </c>
      <c r="C64" s="452">
        <v>43899</v>
      </c>
      <c r="D64" s="453">
        <v>15000</v>
      </c>
      <c r="E64" s="453">
        <v>15000</v>
      </c>
      <c r="F64" s="452">
        <v>44104</v>
      </c>
      <c r="G64" s="463"/>
      <c r="H64" s="433" t="s">
        <v>224</v>
      </c>
    </row>
    <row r="65" spans="1:8" ht="24.75" thickBot="1" x14ac:dyDescent="0.3">
      <c r="A65" s="321"/>
      <c r="B65" s="423"/>
      <c r="C65" s="456"/>
      <c r="D65" s="457"/>
      <c r="E65" s="457"/>
      <c r="F65" s="456"/>
      <c r="G65" s="464"/>
      <c r="H65" s="434" t="s">
        <v>244</v>
      </c>
    </row>
    <row r="66" spans="1:8" ht="24.75" thickTop="1" x14ac:dyDescent="0.25">
      <c r="A66" s="305">
        <v>8096</v>
      </c>
      <c r="B66" s="143" t="s">
        <v>12603</v>
      </c>
      <c r="C66" s="465">
        <v>43908</v>
      </c>
      <c r="D66" s="466">
        <v>44941</v>
      </c>
      <c r="E66" s="466">
        <v>44941</v>
      </c>
      <c r="F66" s="465">
        <v>44296</v>
      </c>
      <c r="G66" s="467"/>
      <c r="H66" s="436" t="s">
        <v>12610</v>
      </c>
    </row>
    <row r="67" spans="1:8" ht="24" x14ac:dyDescent="0.25">
      <c r="A67" s="297">
        <v>8097</v>
      </c>
      <c r="B67" s="64" t="s">
        <v>12603</v>
      </c>
      <c r="C67" s="442">
        <v>43913</v>
      </c>
      <c r="D67" s="448">
        <v>69705.05</v>
      </c>
      <c r="E67" s="448">
        <v>69705.05</v>
      </c>
      <c r="F67" s="442">
        <v>44264</v>
      </c>
      <c r="G67" s="449"/>
      <c r="H67" s="430" t="s">
        <v>12611</v>
      </c>
    </row>
    <row r="68" spans="1:8" ht="36" x14ac:dyDescent="0.25">
      <c r="A68" s="297">
        <v>8098</v>
      </c>
      <c r="B68" s="64" t="s">
        <v>12612</v>
      </c>
      <c r="C68" s="442">
        <v>43938</v>
      </c>
      <c r="D68" s="448">
        <v>0</v>
      </c>
      <c r="E68" s="448">
        <v>0</v>
      </c>
      <c r="F68" s="449" t="s">
        <v>6932</v>
      </c>
      <c r="G68" s="449"/>
      <c r="H68" s="430" t="s">
        <v>12486</v>
      </c>
    </row>
    <row r="69" spans="1:8" ht="25.5" x14ac:dyDescent="0.25">
      <c r="A69" s="297">
        <v>8099</v>
      </c>
      <c r="B69" s="64" t="s">
        <v>12613</v>
      </c>
      <c r="C69" s="442">
        <v>43945</v>
      </c>
      <c r="D69" s="448">
        <v>8585.34</v>
      </c>
      <c r="E69" s="448">
        <v>10731.68</v>
      </c>
      <c r="F69" s="449" t="s">
        <v>6932</v>
      </c>
      <c r="G69" s="449"/>
      <c r="H69" s="430" t="s">
        <v>12486</v>
      </c>
    </row>
    <row r="70" spans="1:8" ht="36" x14ac:dyDescent="0.25">
      <c r="A70" s="297">
        <v>8102</v>
      </c>
      <c r="B70" s="64" t="s">
        <v>12614</v>
      </c>
      <c r="C70" s="442">
        <v>43944</v>
      </c>
      <c r="D70" s="448">
        <v>0</v>
      </c>
      <c r="E70" s="448">
        <v>0</v>
      </c>
      <c r="F70" s="449" t="s">
        <v>6932</v>
      </c>
      <c r="G70" s="449"/>
      <c r="H70" s="430" t="s">
        <v>6333</v>
      </c>
    </row>
    <row r="71" spans="1:8" ht="36" x14ac:dyDescent="0.25">
      <c r="A71" s="297">
        <v>8103</v>
      </c>
      <c r="B71" s="64" t="s">
        <v>12615</v>
      </c>
      <c r="C71" s="442">
        <v>43944</v>
      </c>
      <c r="D71" s="448">
        <v>0</v>
      </c>
      <c r="E71" s="448">
        <v>0</v>
      </c>
      <c r="F71" s="449" t="s">
        <v>6932</v>
      </c>
      <c r="G71" s="449"/>
      <c r="H71" s="430" t="s">
        <v>6333</v>
      </c>
    </row>
    <row r="72" spans="1:8" ht="36" x14ac:dyDescent="0.25">
      <c r="A72" s="297">
        <v>8104</v>
      </c>
      <c r="B72" s="64" t="s">
        <v>12616</v>
      </c>
      <c r="C72" s="442">
        <v>43944</v>
      </c>
      <c r="D72" s="448">
        <v>0</v>
      </c>
      <c r="E72" s="448">
        <v>0</v>
      </c>
      <c r="F72" s="449" t="s">
        <v>6932</v>
      </c>
      <c r="G72" s="449"/>
      <c r="H72" s="430" t="s">
        <v>6333</v>
      </c>
    </row>
    <row r="73" spans="1:8" ht="36" x14ac:dyDescent="0.25">
      <c r="A73" s="297">
        <v>8105</v>
      </c>
      <c r="B73" s="64" t="s">
        <v>12617</v>
      </c>
      <c r="C73" s="442">
        <v>43944</v>
      </c>
      <c r="D73" s="448">
        <v>0</v>
      </c>
      <c r="E73" s="448">
        <v>0</v>
      </c>
      <c r="F73" s="449" t="s">
        <v>6932</v>
      </c>
      <c r="G73" s="449"/>
      <c r="H73" s="430" t="s">
        <v>6333</v>
      </c>
    </row>
    <row r="74" spans="1:8" ht="36" x14ac:dyDescent="0.25">
      <c r="A74" s="297">
        <v>8106</v>
      </c>
      <c r="B74" s="64" t="s">
        <v>12618</v>
      </c>
      <c r="C74" s="442">
        <v>43944</v>
      </c>
      <c r="D74" s="448">
        <v>0</v>
      </c>
      <c r="E74" s="448">
        <v>0</v>
      </c>
      <c r="F74" s="449" t="s">
        <v>6932</v>
      </c>
      <c r="G74" s="449"/>
      <c r="H74" s="430" t="s">
        <v>6333</v>
      </c>
    </row>
    <row r="75" spans="1:8" ht="36" x14ac:dyDescent="0.25">
      <c r="A75" s="297">
        <v>8107</v>
      </c>
      <c r="B75" s="64" t="s">
        <v>12619</v>
      </c>
      <c r="C75" s="442">
        <v>43944</v>
      </c>
      <c r="D75" s="448">
        <v>0</v>
      </c>
      <c r="E75" s="448">
        <v>0</v>
      </c>
      <c r="F75" s="449" t="s">
        <v>6932</v>
      </c>
      <c r="G75" s="449"/>
      <c r="H75" s="430" t="s">
        <v>6333</v>
      </c>
    </row>
    <row r="76" spans="1:8" ht="36" x14ac:dyDescent="0.25">
      <c r="A76" s="297">
        <v>8108</v>
      </c>
      <c r="B76" s="64" t="s">
        <v>12620</v>
      </c>
      <c r="C76" s="442">
        <v>43944</v>
      </c>
      <c r="D76" s="448">
        <v>0</v>
      </c>
      <c r="E76" s="448">
        <v>0</v>
      </c>
      <c r="F76" s="449" t="s">
        <v>6932</v>
      </c>
      <c r="G76" s="449"/>
      <c r="H76" s="430" t="s">
        <v>6333</v>
      </c>
    </row>
    <row r="77" spans="1:8" ht="36" x14ac:dyDescent="0.25">
      <c r="A77" s="297">
        <v>8109</v>
      </c>
      <c r="B77" s="64" t="s">
        <v>12621</v>
      </c>
      <c r="C77" s="442">
        <v>43944</v>
      </c>
      <c r="D77" s="448">
        <v>0</v>
      </c>
      <c r="E77" s="448">
        <v>0</v>
      </c>
      <c r="F77" s="449" t="s">
        <v>6932</v>
      </c>
      <c r="G77" s="449"/>
      <c r="H77" s="430" t="s">
        <v>6333</v>
      </c>
    </row>
    <row r="78" spans="1:8" ht="36" x14ac:dyDescent="0.25">
      <c r="A78" s="297">
        <v>8110</v>
      </c>
      <c r="B78" s="64" t="s">
        <v>12622</v>
      </c>
      <c r="C78" s="442">
        <v>43944</v>
      </c>
      <c r="D78" s="448">
        <v>0</v>
      </c>
      <c r="E78" s="448">
        <v>0</v>
      </c>
      <c r="F78" s="449" t="s">
        <v>6932</v>
      </c>
      <c r="G78" s="449"/>
      <c r="H78" s="430" t="s">
        <v>6333</v>
      </c>
    </row>
    <row r="79" spans="1:8" ht="36" x14ac:dyDescent="0.25">
      <c r="A79" s="297">
        <v>8111</v>
      </c>
      <c r="B79" s="64" t="s">
        <v>12623</v>
      </c>
      <c r="C79" s="442">
        <v>43944</v>
      </c>
      <c r="D79" s="448">
        <v>0</v>
      </c>
      <c r="E79" s="448">
        <v>0</v>
      </c>
      <c r="F79" s="449" t="s">
        <v>6932</v>
      </c>
      <c r="G79" s="449"/>
      <c r="H79" s="430" t="s">
        <v>6333</v>
      </c>
    </row>
    <row r="80" spans="1:8" ht="36" x14ac:dyDescent="0.25">
      <c r="A80" s="297">
        <v>8112</v>
      </c>
      <c r="B80" s="64" t="s">
        <v>12624</v>
      </c>
      <c r="C80" s="442">
        <v>43944</v>
      </c>
      <c r="D80" s="448">
        <v>0</v>
      </c>
      <c r="E80" s="448">
        <v>0</v>
      </c>
      <c r="F80" s="449" t="s">
        <v>6932</v>
      </c>
      <c r="G80" s="449"/>
      <c r="H80" s="430" t="s">
        <v>6333</v>
      </c>
    </row>
    <row r="81" spans="1:8" ht="36" x14ac:dyDescent="0.25">
      <c r="A81" s="297">
        <v>8113</v>
      </c>
      <c r="B81" s="64" t="s">
        <v>12625</v>
      </c>
      <c r="C81" s="442">
        <v>43944</v>
      </c>
      <c r="D81" s="448">
        <v>0</v>
      </c>
      <c r="E81" s="448">
        <v>0</v>
      </c>
      <c r="F81" s="449" t="s">
        <v>6932</v>
      </c>
      <c r="G81" s="449"/>
      <c r="H81" s="430" t="s">
        <v>6333</v>
      </c>
    </row>
    <row r="82" spans="1:8" ht="36" x14ac:dyDescent="0.25">
      <c r="A82" s="297">
        <v>8114</v>
      </c>
      <c r="B82" s="64" t="s">
        <v>12626</v>
      </c>
      <c r="C82" s="442">
        <v>43944</v>
      </c>
      <c r="D82" s="448">
        <v>0</v>
      </c>
      <c r="E82" s="448">
        <v>0</v>
      </c>
      <c r="F82" s="449" t="s">
        <v>6932</v>
      </c>
      <c r="G82" s="449"/>
      <c r="H82" s="430" t="s">
        <v>6333</v>
      </c>
    </row>
    <row r="83" spans="1:8" ht="36" x14ac:dyDescent="0.25">
      <c r="A83" s="297">
        <v>8115</v>
      </c>
      <c r="B83" s="64" t="s">
        <v>12627</v>
      </c>
      <c r="C83" s="442">
        <v>43944</v>
      </c>
      <c r="D83" s="448">
        <v>0</v>
      </c>
      <c r="E83" s="448">
        <v>0</v>
      </c>
      <c r="F83" s="449" t="s">
        <v>6932</v>
      </c>
      <c r="G83" s="449"/>
      <c r="H83" s="430" t="s">
        <v>6333</v>
      </c>
    </row>
    <row r="84" spans="1:8" ht="36" x14ac:dyDescent="0.25">
      <c r="A84" s="297">
        <v>8116</v>
      </c>
      <c r="B84" s="64" t="s">
        <v>12628</v>
      </c>
      <c r="C84" s="442">
        <v>43944</v>
      </c>
      <c r="D84" s="448">
        <v>0</v>
      </c>
      <c r="E84" s="448">
        <v>0</v>
      </c>
      <c r="F84" s="442" t="s">
        <v>6932</v>
      </c>
      <c r="G84" s="449"/>
      <c r="H84" s="430" t="s">
        <v>6333</v>
      </c>
    </row>
    <row r="85" spans="1:8" ht="36" x14ac:dyDescent="0.25">
      <c r="A85" s="297">
        <v>8117</v>
      </c>
      <c r="B85" s="64" t="s">
        <v>12629</v>
      </c>
      <c r="C85" s="442">
        <v>43944</v>
      </c>
      <c r="D85" s="448">
        <v>0</v>
      </c>
      <c r="E85" s="448">
        <v>0</v>
      </c>
      <c r="F85" s="442" t="s">
        <v>6932</v>
      </c>
      <c r="G85" s="449"/>
      <c r="H85" s="430" t="s">
        <v>6333</v>
      </c>
    </row>
    <row r="86" spans="1:8" ht="36" x14ac:dyDescent="0.25">
      <c r="A86" s="297">
        <v>8118</v>
      </c>
      <c r="B86" s="64" t="s">
        <v>12630</v>
      </c>
      <c r="C86" s="442">
        <v>43944</v>
      </c>
      <c r="D86" s="448">
        <v>0</v>
      </c>
      <c r="E86" s="448">
        <v>0</v>
      </c>
      <c r="F86" s="449" t="s">
        <v>6932</v>
      </c>
      <c r="G86" s="442"/>
      <c r="H86" s="430" t="s">
        <v>6333</v>
      </c>
    </row>
    <row r="87" spans="1:8" ht="48" x14ac:dyDescent="0.25">
      <c r="A87" s="323">
        <v>8119</v>
      </c>
      <c r="B87" s="426" t="s">
        <v>12631</v>
      </c>
      <c r="C87" s="468">
        <v>43930</v>
      </c>
      <c r="D87" s="469">
        <v>0</v>
      </c>
      <c r="E87" s="469">
        <v>0</v>
      </c>
      <c r="F87" s="468">
        <v>44531</v>
      </c>
      <c r="G87" s="468"/>
      <c r="H87" s="430" t="s">
        <v>12632</v>
      </c>
    </row>
    <row r="88" spans="1:8" x14ac:dyDescent="0.25">
      <c r="A88" s="323"/>
      <c r="B88" s="426"/>
      <c r="C88" s="468"/>
      <c r="D88" s="469"/>
      <c r="E88" s="469"/>
      <c r="F88" s="468"/>
      <c r="G88" s="468"/>
      <c r="H88" s="430" t="s">
        <v>2565</v>
      </c>
    </row>
    <row r="89" spans="1:8" ht="48" x14ac:dyDescent="0.25">
      <c r="A89" s="297">
        <v>8122</v>
      </c>
      <c r="B89" s="64" t="s">
        <v>12633</v>
      </c>
      <c r="C89" s="442">
        <v>43837</v>
      </c>
      <c r="D89" s="448">
        <v>27000</v>
      </c>
      <c r="E89" s="448">
        <v>33750</v>
      </c>
      <c r="F89" s="442">
        <v>44196</v>
      </c>
      <c r="G89" s="442"/>
      <c r="H89" s="430" t="s">
        <v>9914</v>
      </c>
    </row>
    <row r="90" spans="1:8" ht="36" x14ac:dyDescent="0.25">
      <c r="A90" s="297">
        <v>8124</v>
      </c>
      <c r="B90" s="64" t="s">
        <v>12634</v>
      </c>
      <c r="C90" s="442">
        <v>43860</v>
      </c>
      <c r="D90" s="448">
        <v>0</v>
      </c>
      <c r="E90" s="448">
        <v>0</v>
      </c>
      <c r="F90" s="442">
        <v>2020</v>
      </c>
      <c r="G90" s="442">
        <v>44196</v>
      </c>
      <c r="H90" s="430" t="s">
        <v>9971</v>
      </c>
    </row>
    <row r="91" spans="1:8" x14ac:dyDescent="0.25">
      <c r="A91" s="300">
        <v>8125</v>
      </c>
      <c r="B91" s="64" t="s">
        <v>12286</v>
      </c>
      <c r="C91" s="442">
        <v>43921</v>
      </c>
      <c r="D91" s="447">
        <v>108160</v>
      </c>
      <c r="E91" s="447">
        <v>135200</v>
      </c>
      <c r="F91" s="442">
        <v>2020</v>
      </c>
      <c r="G91" s="442">
        <v>43830</v>
      </c>
      <c r="H91" s="430" t="s">
        <v>206</v>
      </c>
    </row>
    <row r="92" spans="1:8" ht="36" x14ac:dyDescent="0.25">
      <c r="A92" s="300">
        <v>8126</v>
      </c>
      <c r="B92" s="418" t="s">
        <v>12635</v>
      </c>
      <c r="C92" s="446">
        <v>43950</v>
      </c>
      <c r="D92" s="447">
        <v>9028.93</v>
      </c>
      <c r="E92" s="447">
        <v>9028.93</v>
      </c>
      <c r="F92" s="446">
        <v>44165</v>
      </c>
      <c r="G92" s="446">
        <v>44165</v>
      </c>
      <c r="H92" s="431" t="s">
        <v>1521</v>
      </c>
    </row>
    <row r="93" spans="1:8" ht="36" x14ac:dyDescent="0.25">
      <c r="A93" s="300">
        <v>8127</v>
      </c>
      <c r="B93" s="418" t="s">
        <v>12636</v>
      </c>
      <c r="C93" s="446">
        <v>43950</v>
      </c>
      <c r="D93" s="447">
        <v>39906.49</v>
      </c>
      <c r="E93" s="447">
        <v>39906.49</v>
      </c>
      <c r="F93" s="446">
        <v>44165</v>
      </c>
      <c r="G93" s="446">
        <v>44162</v>
      </c>
      <c r="H93" s="431" t="s">
        <v>10</v>
      </c>
    </row>
    <row r="94" spans="1:8" ht="36" x14ac:dyDescent="0.25">
      <c r="A94" s="300">
        <v>8128</v>
      </c>
      <c r="B94" s="418" t="s">
        <v>12637</v>
      </c>
      <c r="C94" s="446">
        <v>43950</v>
      </c>
      <c r="D94" s="447">
        <v>82332.160000000003</v>
      </c>
      <c r="E94" s="447">
        <v>82332.160000000003</v>
      </c>
      <c r="F94" s="446">
        <v>44165</v>
      </c>
      <c r="G94" s="446">
        <v>44166</v>
      </c>
      <c r="H94" s="431" t="s">
        <v>1522</v>
      </c>
    </row>
    <row r="95" spans="1:8" ht="36" x14ac:dyDescent="0.25">
      <c r="A95" s="300">
        <v>8129</v>
      </c>
      <c r="B95" s="418" t="s">
        <v>12638</v>
      </c>
      <c r="C95" s="446">
        <v>43959</v>
      </c>
      <c r="D95" s="447">
        <v>539440</v>
      </c>
      <c r="E95" s="447">
        <v>674300</v>
      </c>
      <c r="F95" s="446">
        <v>44196</v>
      </c>
      <c r="G95" s="446">
        <v>44196</v>
      </c>
      <c r="H95" s="431" t="s">
        <v>9335</v>
      </c>
    </row>
    <row r="96" spans="1:8" ht="36" x14ac:dyDescent="0.25">
      <c r="A96" s="300">
        <v>8130</v>
      </c>
      <c r="B96" s="418" t="s">
        <v>12639</v>
      </c>
      <c r="C96" s="446">
        <v>43973</v>
      </c>
      <c r="D96" s="447">
        <v>574534.13</v>
      </c>
      <c r="E96" s="447">
        <v>718167.66</v>
      </c>
      <c r="F96" s="446">
        <v>44196</v>
      </c>
      <c r="G96" s="446">
        <v>44196</v>
      </c>
      <c r="H96" s="431" t="s">
        <v>9335</v>
      </c>
    </row>
    <row r="97" spans="1:8" ht="36" x14ac:dyDescent="0.25">
      <c r="A97" s="300">
        <v>8131</v>
      </c>
      <c r="B97" s="418" t="s">
        <v>12640</v>
      </c>
      <c r="C97" s="446">
        <v>43959</v>
      </c>
      <c r="D97" s="447">
        <v>520961.65</v>
      </c>
      <c r="E97" s="447">
        <v>651202.06000000006</v>
      </c>
      <c r="F97" s="446">
        <v>44196</v>
      </c>
      <c r="G97" s="446">
        <v>44196</v>
      </c>
      <c r="H97" s="431" t="s">
        <v>9335</v>
      </c>
    </row>
    <row r="98" spans="1:8" ht="36" x14ac:dyDescent="0.25">
      <c r="A98" s="300">
        <v>8132</v>
      </c>
      <c r="B98" s="418" t="s">
        <v>12641</v>
      </c>
      <c r="C98" s="446">
        <v>43959</v>
      </c>
      <c r="D98" s="447">
        <v>300000</v>
      </c>
      <c r="E98" s="447">
        <v>375000</v>
      </c>
      <c r="F98" s="446">
        <v>44196</v>
      </c>
      <c r="G98" s="446">
        <v>44196</v>
      </c>
      <c r="H98" s="431" t="s">
        <v>9335</v>
      </c>
    </row>
    <row r="99" spans="1:8" ht="36" x14ac:dyDescent="0.25">
      <c r="A99" s="300">
        <v>8133</v>
      </c>
      <c r="B99" s="418" t="s">
        <v>12642</v>
      </c>
      <c r="C99" s="446">
        <v>43959</v>
      </c>
      <c r="D99" s="447">
        <v>324000</v>
      </c>
      <c r="E99" s="447">
        <v>405000</v>
      </c>
      <c r="F99" s="446">
        <v>44196</v>
      </c>
      <c r="G99" s="446">
        <v>44196</v>
      </c>
      <c r="H99" s="431" t="s">
        <v>9335</v>
      </c>
    </row>
    <row r="100" spans="1:8" ht="36.75" thickBot="1" x14ac:dyDescent="0.3">
      <c r="A100" s="306">
        <v>8134</v>
      </c>
      <c r="B100" s="427" t="s">
        <v>12643</v>
      </c>
      <c r="C100" s="470">
        <v>43959</v>
      </c>
      <c r="D100" s="471">
        <v>517104.44</v>
      </c>
      <c r="E100" s="471">
        <v>646380.56000000006</v>
      </c>
      <c r="F100" s="470">
        <v>44196</v>
      </c>
      <c r="G100" s="470">
        <v>44196</v>
      </c>
      <c r="H100" s="437" t="s">
        <v>9335</v>
      </c>
    </row>
    <row r="101" spans="1:8" ht="15.75" thickTop="1" x14ac:dyDescent="0.25">
      <c r="A101" s="320">
        <v>8135</v>
      </c>
      <c r="B101" s="421" t="s">
        <v>12644</v>
      </c>
      <c r="C101" s="452">
        <v>43921</v>
      </c>
      <c r="D101" s="453">
        <v>47325.97</v>
      </c>
      <c r="E101" s="453">
        <v>47325.97</v>
      </c>
      <c r="F101" s="452">
        <v>44196</v>
      </c>
      <c r="G101" s="463"/>
      <c r="H101" s="433" t="s">
        <v>4132</v>
      </c>
    </row>
    <row r="102" spans="1:8" x14ac:dyDescent="0.25">
      <c r="A102" s="322"/>
      <c r="B102" s="422"/>
      <c r="C102" s="454"/>
      <c r="D102" s="455"/>
      <c r="E102" s="455"/>
      <c r="F102" s="454"/>
      <c r="G102" s="472"/>
      <c r="H102" s="431" t="s">
        <v>4131</v>
      </c>
    </row>
    <row r="103" spans="1:8" ht="22.5" customHeight="1" thickBot="1" x14ac:dyDescent="0.3">
      <c r="A103" s="321"/>
      <c r="B103" s="423"/>
      <c r="C103" s="456"/>
      <c r="D103" s="457"/>
      <c r="E103" s="457"/>
      <c r="F103" s="456"/>
      <c r="G103" s="464"/>
      <c r="H103" s="434" t="s">
        <v>12645</v>
      </c>
    </row>
    <row r="104" spans="1:8" ht="48.75" thickTop="1" x14ac:dyDescent="0.25">
      <c r="A104" s="304">
        <v>8136</v>
      </c>
      <c r="B104" s="424" t="s">
        <v>12646</v>
      </c>
      <c r="C104" s="458">
        <v>43899</v>
      </c>
      <c r="D104" s="459">
        <v>100000</v>
      </c>
      <c r="E104" s="459">
        <v>100000</v>
      </c>
      <c r="F104" s="458">
        <v>44196</v>
      </c>
      <c r="G104" s="458">
        <v>44196</v>
      </c>
      <c r="H104" s="435" t="s">
        <v>7</v>
      </c>
    </row>
    <row r="105" spans="1:8" ht="36" x14ac:dyDescent="0.25">
      <c r="A105" s="297">
        <v>8137</v>
      </c>
      <c r="B105" s="64" t="s">
        <v>12647</v>
      </c>
      <c r="C105" s="442">
        <v>43899</v>
      </c>
      <c r="D105" s="448">
        <v>0</v>
      </c>
      <c r="E105" s="448">
        <v>0</v>
      </c>
      <c r="F105" s="442">
        <v>44012</v>
      </c>
      <c r="G105" s="449"/>
      <c r="H105" s="430" t="s">
        <v>2587</v>
      </c>
    </row>
    <row r="106" spans="1:8" ht="24" x14ac:dyDescent="0.25">
      <c r="A106" s="297">
        <v>8138</v>
      </c>
      <c r="B106" s="64" t="s">
        <v>12648</v>
      </c>
      <c r="C106" s="442">
        <v>43914</v>
      </c>
      <c r="D106" s="448">
        <v>12750</v>
      </c>
      <c r="E106" s="448">
        <v>12750</v>
      </c>
      <c r="F106" s="442">
        <v>44279</v>
      </c>
      <c r="G106" s="449"/>
      <c r="H106" s="430" t="s">
        <v>12649</v>
      </c>
    </row>
    <row r="107" spans="1:8" ht="24" x14ac:dyDescent="0.25">
      <c r="A107" s="297">
        <v>8139</v>
      </c>
      <c r="B107" s="64" t="s">
        <v>12648</v>
      </c>
      <c r="C107" s="442">
        <v>43914</v>
      </c>
      <c r="D107" s="448">
        <v>8500</v>
      </c>
      <c r="E107" s="448">
        <v>8500</v>
      </c>
      <c r="F107" s="442">
        <v>44279</v>
      </c>
      <c r="G107" s="442"/>
      <c r="H107" s="430" t="s">
        <v>12650</v>
      </c>
    </row>
    <row r="108" spans="1:8" ht="24" x14ac:dyDescent="0.25">
      <c r="A108" s="297">
        <v>8140</v>
      </c>
      <c r="B108" s="64" t="s">
        <v>12648</v>
      </c>
      <c r="C108" s="442">
        <v>43914</v>
      </c>
      <c r="D108" s="448">
        <v>8500</v>
      </c>
      <c r="E108" s="448">
        <v>8500</v>
      </c>
      <c r="F108" s="442">
        <v>44279</v>
      </c>
      <c r="G108" s="442"/>
      <c r="H108" s="430" t="s">
        <v>12651</v>
      </c>
    </row>
    <row r="109" spans="1:8" ht="24" x14ac:dyDescent="0.25">
      <c r="A109" s="297">
        <v>8141</v>
      </c>
      <c r="B109" s="64" t="s">
        <v>12648</v>
      </c>
      <c r="C109" s="442">
        <v>43914</v>
      </c>
      <c r="D109" s="448">
        <v>12750</v>
      </c>
      <c r="E109" s="448">
        <v>12750</v>
      </c>
      <c r="F109" s="442">
        <v>44279</v>
      </c>
      <c r="G109" s="442"/>
      <c r="H109" s="430" t="s">
        <v>12652</v>
      </c>
    </row>
    <row r="110" spans="1:8" ht="25.5" x14ac:dyDescent="0.25">
      <c r="A110" s="297">
        <v>8144</v>
      </c>
      <c r="B110" s="64" t="s">
        <v>12444</v>
      </c>
      <c r="C110" s="442">
        <v>43997</v>
      </c>
      <c r="D110" s="443">
        <v>541664</v>
      </c>
      <c r="E110" s="443">
        <v>541664</v>
      </c>
      <c r="F110" s="445" t="s">
        <v>12653</v>
      </c>
      <c r="G110" s="445" t="s">
        <v>12545</v>
      </c>
      <c r="H110" s="430" t="s">
        <v>4240</v>
      </c>
    </row>
    <row r="111" spans="1:8" x14ac:dyDescent="0.25">
      <c r="A111" s="297">
        <v>8145</v>
      </c>
      <c r="B111" s="64" t="s">
        <v>4545</v>
      </c>
      <c r="C111" s="442">
        <v>43987</v>
      </c>
      <c r="D111" s="448">
        <v>4000</v>
      </c>
      <c r="E111" s="448">
        <v>4000</v>
      </c>
      <c r="F111" s="442">
        <v>44017</v>
      </c>
      <c r="G111" s="442">
        <v>44017</v>
      </c>
      <c r="H111" s="430" t="s">
        <v>12539</v>
      </c>
    </row>
    <row r="112" spans="1:8" x14ac:dyDescent="0.25">
      <c r="A112" s="297">
        <v>8146</v>
      </c>
      <c r="B112" s="64" t="s">
        <v>4545</v>
      </c>
      <c r="C112" s="442">
        <v>43980</v>
      </c>
      <c r="D112" s="448">
        <v>500</v>
      </c>
      <c r="E112" s="448">
        <v>500</v>
      </c>
      <c r="F112" s="442">
        <v>44196</v>
      </c>
      <c r="G112" s="442">
        <v>43980</v>
      </c>
      <c r="H112" s="430" t="s">
        <v>12654</v>
      </c>
    </row>
    <row r="113" spans="1:8" x14ac:dyDescent="0.25">
      <c r="A113" s="297">
        <v>8147</v>
      </c>
      <c r="B113" s="64" t="s">
        <v>9459</v>
      </c>
      <c r="C113" s="442">
        <v>43978</v>
      </c>
      <c r="D113" s="448">
        <v>500</v>
      </c>
      <c r="E113" s="448">
        <v>500</v>
      </c>
      <c r="F113" s="442">
        <v>44196</v>
      </c>
      <c r="G113" s="442">
        <v>43980</v>
      </c>
      <c r="H113" s="430" t="s">
        <v>9457</v>
      </c>
    </row>
    <row r="114" spans="1:8" x14ac:dyDescent="0.25">
      <c r="A114" s="297">
        <v>8148</v>
      </c>
      <c r="B114" s="64" t="s">
        <v>9459</v>
      </c>
      <c r="C114" s="442">
        <v>43978</v>
      </c>
      <c r="D114" s="448">
        <v>1500</v>
      </c>
      <c r="E114" s="448">
        <v>1500</v>
      </c>
      <c r="F114" s="442">
        <v>44196</v>
      </c>
      <c r="G114" s="442">
        <v>43980</v>
      </c>
      <c r="H114" s="430" t="s">
        <v>4239</v>
      </c>
    </row>
    <row r="115" spans="1:8" ht="48" x14ac:dyDescent="0.25">
      <c r="A115" s="297">
        <v>8149</v>
      </c>
      <c r="B115" s="64" t="s">
        <v>12655</v>
      </c>
      <c r="C115" s="442">
        <v>43966</v>
      </c>
      <c r="D115" s="448"/>
      <c r="E115" s="448"/>
      <c r="F115" s="442" t="s">
        <v>12656</v>
      </c>
      <c r="G115" s="449"/>
      <c r="H115" s="430" t="s">
        <v>12657</v>
      </c>
    </row>
    <row r="116" spans="1:8" ht="36" x14ac:dyDescent="0.25">
      <c r="A116" s="297">
        <v>8150</v>
      </c>
      <c r="B116" s="64" t="s">
        <v>12658</v>
      </c>
      <c r="C116" s="442">
        <v>43969</v>
      </c>
      <c r="D116" s="448">
        <v>5000</v>
      </c>
      <c r="E116" s="448">
        <v>5000</v>
      </c>
      <c r="F116" s="442">
        <v>44134</v>
      </c>
      <c r="G116" s="449"/>
      <c r="H116" s="430" t="s">
        <v>12659</v>
      </c>
    </row>
    <row r="117" spans="1:8" ht="36" x14ac:dyDescent="0.25">
      <c r="A117" s="297">
        <v>8151</v>
      </c>
      <c r="B117" s="64" t="s">
        <v>12658</v>
      </c>
      <c r="C117" s="442">
        <v>43969</v>
      </c>
      <c r="D117" s="448">
        <v>5000</v>
      </c>
      <c r="E117" s="448">
        <v>5000</v>
      </c>
      <c r="F117" s="442">
        <v>44134</v>
      </c>
      <c r="G117" s="449"/>
      <c r="H117" s="430" t="s">
        <v>6517</v>
      </c>
    </row>
    <row r="118" spans="1:8" ht="36" x14ac:dyDescent="0.25">
      <c r="A118" s="297">
        <v>8152</v>
      </c>
      <c r="B118" s="64" t="s">
        <v>12658</v>
      </c>
      <c r="C118" s="442">
        <v>43969</v>
      </c>
      <c r="D118" s="448">
        <v>5000</v>
      </c>
      <c r="E118" s="448">
        <v>5000</v>
      </c>
      <c r="F118" s="442">
        <v>44134</v>
      </c>
      <c r="G118" s="449"/>
      <c r="H118" s="430" t="s">
        <v>6524</v>
      </c>
    </row>
    <row r="119" spans="1:8" ht="36" x14ac:dyDescent="0.25">
      <c r="A119" s="297">
        <v>8153</v>
      </c>
      <c r="B119" s="64" t="s">
        <v>12658</v>
      </c>
      <c r="C119" s="442">
        <v>43969</v>
      </c>
      <c r="D119" s="448">
        <v>5000</v>
      </c>
      <c r="E119" s="448">
        <v>5000</v>
      </c>
      <c r="F119" s="442">
        <v>44134</v>
      </c>
      <c r="G119" s="449"/>
      <c r="H119" s="430" t="s">
        <v>12660</v>
      </c>
    </row>
    <row r="120" spans="1:8" ht="36" x14ac:dyDescent="0.25">
      <c r="A120" s="297">
        <v>8154</v>
      </c>
      <c r="B120" s="64" t="s">
        <v>12658</v>
      </c>
      <c r="C120" s="442">
        <v>43969</v>
      </c>
      <c r="D120" s="448">
        <v>5000</v>
      </c>
      <c r="E120" s="448">
        <v>5000</v>
      </c>
      <c r="F120" s="442">
        <v>44134</v>
      </c>
      <c r="G120" s="449"/>
      <c r="H120" s="430" t="s">
        <v>12661</v>
      </c>
    </row>
    <row r="121" spans="1:8" ht="36" x14ac:dyDescent="0.25">
      <c r="A121" s="297">
        <v>8155</v>
      </c>
      <c r="B121" s="64" t="s">
        <v>12658</v>
      </c>
      <c r="C121" s="442">
        <v>43969</v>
      </c>
      <c r="D121" s="448">
        <v>5000</v>
      </c>
      <c r="E121" s="448">
        <v>5000</v>
      </c>
      <c r="F121" s="442">
        <v>44134</v>
      </c>
      <c r="G121" s="449"/>
      <c r="H121" s="430" t="s">
        <v>12662</v>
      </c>
    </row>
    <row r="122" spans="1:8" ht="36" x14ac:dyDescent="0.25">
      <c r="A122" s="297">
        <v>8156</v>
      </c>
      <c r="B122" s="64" t="s">
        <v>12658</v>
      </c>
      <c r="C122" s="442">
        <v>43969</v>
      </c>
      <c r="D122" s="448">
        <v>5000</v>
      </c>
      <c r="E122" s="448">
        <v>5000</v>
      </c>
      <c r="F122" s="442">
        <v>44134</v>
      </c>
      <c r="G122" s="449"/>
      <c r="H122" s="430" t="s">
        <v>12663</v>
      </c>
    </row>
    <row r="123" spans="1:8" ht="36" x14ac:dyDescent="0.25">
      <c r="A123" s="297">
        <v>8157</v>
      </c>
      <c r="B123" s="64" t="s">
        <v>12658</v>
      </c>
      <c r="C123" s="442">
        <v>43969</v>
      </c>
      <c r="D123" s="448">
        <v>5000</v>
      </c>
      <c r="E123" s="448">
        <v>5000</v>
      </c>
      <c r="F123" s="442">
        <v>44134</v>
      </c>
      <c r="G123" s="449"/>
      <c r="H123" s="430" t="s">
        <v>12664</v>
      </c>
    </row>
    <row r="124" spans="1:8" ht="36" x14ac:dyDescent="0.25">
      <c r="A124" s="297">
        <v>8158</v>
      </c>
      <c r="B124" s="64" t="s">
        <v>12658</v>
      </c>
      <c r="C124" s="442">
        <v>43969</v>
      </c>
      <c r="D124" s="448">
        <v>5000</v>
      </c>
      <c r="E124" s="448">
        <v>5000</v>
      </c>
      <c r="F124" s="442">
        <v>44134</v>
      </c>
      <c r="G124" s="449"/>
      <c r="H124" s="430" t="s">
        <v>9330</v>
      </c>
    </row>
    <row r="125" spans="1:8" ht="36" x14ac:dyDescent="0.25">
      <c r="A125" s="297">
        <v>8159</v>
      </c>
      <c r="B125" s="64" t="s">
        <v>12658</v>
      </c>
      <c r="C125" s="442">
        <v>43969</v>
      </c>
      <c r="D125" s="448">
        <v>5000</v>
      </c>
      <c r="E125" s="448">
        <v>5000</v>
      </c>
      <c r="F125" s="442">
        <v>44134</v>
      </c>
      <c r="G125" s="449"/>
      <c r="H125" s="430" t="s">
        <v>12665</v>
      </c>
    </row>
    <row r="126" spans="1:8" ht="36" x14ac:dyDescent="0.25">
      <c r="A126" s="297">
        <v>8160</v>
      </c>
      <c r="B126" s="64" t="s">
        <v>12658</v>
      </c>
      <c r="C126" s="442">
        <v>43969</v>
      </c>
      <c r="D126" s="448">
        <v>5000</v>
      </c>
      <c r="E126" s="448">
        <v>5000</v>
      </c>
      <c r="F126" s="442">
        <v>44134</v>
      </c>
      <c r="G126" s="449"/>
      <c r="H126" s="430" t="s">
        <v>9329</v>
      </c>
    </row>
    <row r="127" spans="1:8" ht="36" x14ac:dyDescent="0.25">
      <c r="A127" s="297">
        <v>8161</v>
      </c>
      <c r="B127" s="64" t="s">
        <v>12658</v>
      </c>
      <c r="C127" s="442">
        <v>43969</v>
      </c>
      <c r="D127" s="448">
        <v>5000</v>
      </c>
      <c r="E127" s="448">
        <v>5000</v>
      </c>
      <c r="F127" s="442">
        <v>44134</v>
      </c>
      <c r="G127" s="449"/>
      <c r="H127" s="430" t="s">
        <v>9325</v>
      </c>
    </row>
    <row r="128" spans="1:8" ht="36" x14ac:dyDescent="0.25">
      <c r="A128" s="297">
        <v>8162</v>
      </c>
      <c r="B128" s="64" t="s">
        <v>12658</v>
      </c>
      <c r="C128" s="442">
        <v>43969</v>
      </c>
      <c r="D128" s="448">
        <v>5000</v>
      </c>
      <c r="E128" s="448">
        <v>5000</v>
      </c>
      <c r="F128" s="442">
        <v>44134</v>
      </c>
      <c r="G128" s="449"/>
      <c r="H128" s="430" t="s">
        <v>12666</v>
      </c>
    </row>
    <row r="129" spans="1:8" ht="36" x14ac:dyDescent="0.25">
      <c r="A129" s="297">
        <v>8163</v>
      </c>
      <c r="B129" s="64" t="s">
        <v>12658</v>
      </c>
      <c r="C129" s="442">
        <v>43969</v>
      </c>
      <c r="D129" s="448">
        <v>5000</v>
      </c>
      <c r="E129" s="448">
        <v>5000</v>
      </c>
      <c r="F129" s="442">
        <v>44134</v>
      </c>
      <c r="G129" s="449"/>
      <c r="H129" s="430" t="s">
        <v>6521</v>
      </c>
    </row>
    <row r="130" spans="1:8" ht="36" x14ac:dyDescent="0.25">
      <c r="A130" s="297">
        <v>8164</v>
      </c>
      <c r="B130" s="64" t="s">
        <v>12658</v>
      </c>
      <c r="C130" s="442">
        <v>43969</v>
      </c>
      <c r="D130" s="448">
        <v>5000</v>
      </c>
      <c r="E130" s="448">
        <v>5000</v>
      </c>
      <c r="F130" s="442">
        <v>44134</v>
      </c>
      <c r="G130" s="449"/>
      <c r="H130" s="430" t="s">
        <v>12667</v>
      </c>
    </row>
    <row r="131" spans="1:8" ht="36" x14ac:dyDescent="0.25">
      <c r="A131" s="297">
        <v>8165</v>
      </c>
      <c r="B131" s="64" t="s">
        <v>12658</v>
      </c>
      <c r="C131" s="442">
        <v>43969</v>
      </c>
      <c r="D131" s="448">
        <v>5000</v>
      </c>
      <c r="E131" s="448">
        <v>5000</v>
      </c>
      <c r="F131" s="442">
        <v>44134</v>
      </c>
      <c r="G131" s="449"/>
      <c r="H131" s="430" t="s">
        <v>6527</v>
      </c>
    </row>
    <row r="132" spans="1:8" ht="36" x14ac:dyDescent="0.25">
      <c r="A132" s="297">
        <v>8166</v>
      </c>
      <c r="B132" s="64" t="s">
        <v>12658</v>
      </c>
      <c r="C132" s="442">
        <v>43969</v>
      </c>
      <c r="D132" s="448">
        <v>5000</v>
      </c>
      <c r="E132" s="448">
        <v>5000</v>
      </c>
      <c r="F132" s="442">
        <v>44134</v>
      </c>
      <c r="G132" s="449"/>
      <c r="H132" s="430" t="s">
        <v>9286</v>
      </c>
    </row>
    <row r="133" spans="1:8" ht="36" x14ac:dyDescent="0.25">
      <c r="A133" s="297">
        <v>8167</v>
      </c>
      <c r="B133" s="64" t="s">
        <v>12658</v>
      </c>
      <c r="C133" s="442">
        <v>43969</v>
      </c>
      <c r="D133" s="448">
        <v>5000</v>
      </c>
      <c r="E133" s="448">
        <v>5000</v>
      </c>
      <c r="F133" s="442">
        <v>44134</v>
      </c>
      <c r="G133" s="449"/>
      <c r="H133" s="430" t="s">
        <v>6424</v>
      </c>
    </row>
    <row r="134" spans="1:8" ht="36" x14ac:dyDescent="0.25">
      <c r="A134" s="297">
        <v>8168</v>
      </c>
      <c r="B134" s="64" t="s">
        <v>12658</v>
      </c>
      <c r="C134" s="442">
        <v>43969</v>
      </c>
      <c r="D134" s="448">
        <v>5000</v>
      </c>
      <c r="E134" s="448">
        <v>5000</v>
      </c>
      <c r="F134" s="442">
        <v>44134</v>
      </c>
      <c r="G134" s="449"/>
      <c r="H134" s="430" t="s">
        <v>9328</v>
      </c>
    </row>
    <row r="135" spans="1:8" ht="36" x14ac:dyDescent="0.25">
      <c r="A135" s="297">
        <v>8169</v>
      </c>
      <c r="B135" s="64" t="s">
        <v>12658</v>
      </c>
      <c r="C135" s="442">
        <v>43969</v>
      </c>
      <c r="D135" s="448">
        <v>5000</v>
      </c>
      <c r="E135" s="448">
        <v>5000</v>
      </c>
      <c r="F135" s="442">
        <v>44134</v>
      </c>
      <c r="G135" s="449"/>
      <c r="H135" s="430" t="s">
        <v>6437</v>
      </c>
    </row>
    <row r="136" spans="1:8" ht="36" x14ac:dyDescent="0.25">
      <c r="A136" s="297">
        <v>8170</v>
      </c>
      <c r="B136" s="64" t="s">
        <v>12658</v>
      </c>
      <c r="C136" s="442">
        <v>43969</v>
      </c>
      <c r="D136" s="448">
        <v>5000</v>
      </c>
      <c r="E136" s="448">
        <v>5000</v>
      </c>
      <c r="F136" s="442">
        <v>44134</v>
      </c>
      <c r="G136" s="449"/>
      <c r="H136" s="430" t="s">
        <v>9331</v>
      </c>
    </row>
    <row r="137" spans="1:8" ht="36" x14ac:dyDescent="0.25">
      <c r="A137" s="297">
        <v>8171</v>
      </c>
      <c r="B137" s="64" t="s">
        <v>12658</v>
      </c>
      <c r="C137" s="442">
        <v>43969</v>
      </c>
      <c r="D137" s="448">
        <v>5000</v>
      </c>
      <c r="E137" s="448">
        <v>5000</v>
      </c>
      <c r="F137" s="442">
        <v>44134</v>
      </c>
      <c r="G137" s="449"/>
      <c r="H137" s="430" t="s">
        <v>9327</v>
      </c>
    </row>
    <row r="138" spans="1:8" ht="36" x14ac:dyDescent="0.25">
      <c r="A138" s="297">
        <v>8172</v>
      </c>
      <c r="B138" s="64" t="s">
        <v>12658</v>
      </c>
      <c r="C138" s="442">
        <v>43969</v>
      </c>
      <c r="D138" s="448">
        <v>5000</v>
      </c>
      <c r="E138" s="448">
        <v>5000</v>
      </c>
      <c r="F138" s="442">
        <v>44134</v>
      </c>
      <c r="G138" s="449"/>
      <c r="H138" s="430" t="s">
        <v>12668</v>
      </c>
    </row>
    <row r="139" spans="1:8" ht="36" x14ac:dyDescent="0.25">
      <c r="A139" s="297">
        <v>8173</v>
      </c>
      <c r="B139" s="64" t="s">
        <v>12658</v>
      </c>
      <c r="C139" s="442">
        <v>43969</v>
      </c>
      <c r="D139" s="448">
        <v>5000</v>
      </c>
      <c r="E139" s="448">
        <v>5000</v>
      </c>
      <c r="F139" s="442">
        <v>44134</v>
      </c>
      <c r="G139" s="449"/>
      <c r="H139" s="430" t="s">
        <v>9290</v>
      </c>
    </row>
    <row r="140" spans="1:8" ht="36" x14ac:dyDescent="0.25">
      <c r="A140" s="297">
        <v>8174</v>
      </c>
      <c r="B140" s="64" t="s">
        <v>12658</v>
      </c>
      <c r="C140" s="442">
        <v>43969</v>
      </c>
      <c r="D140" s="448">
        <v>5000</v>
      </c>
      <c r="E140" s="448">
        <v>5000</v>
      </c>
      <c r="F140" s="442">
        <v>44134</v>
      </c>
      <c r="G140" s="449"/>
      <c r="H140" s="430" t="s">
        <v>10538</v>
      </c>
    </row>
    <row r="141" spans="1:8" ht="36" x14ac:dyDescent="0.25">
      <c r="A141" s="297">
        <v>8175</v>
      </c>
      <c r="B141" s="64" t="s">
        <v>12658</v>
      </c>
      <c r="C141" s="442">
        <v>43969</v>
      </c>
      <c r="D141" s="448">
        <v>5000</v>
      </c>
      <c r="E141" s="448">
        <v>5000</v>
      </c>
      <c r="F141" s="442">
        <v>44134</v>
      </c>
      <c r="G141" s="449"/>
      <c r="H141" s="430" t="s">
        <v>12669</v>
      </c>
    </row>
    <row r="142" spans="1:8" ht="36" x14ac:dyDescent="0.25">
      <c r="A142" s="297">
        <v>8176</v>
      </c>
      <c r="B142" s="64" t="s">
        <v>12658</v>
      </c>
      <c r="C142" s="442">
        <v>43969</v>
      </c>
      <c r="D142" s="448">
        <v>5000</v>
      </c>
      <c r="E142" s="448">
        <v>5000</v>
      </c>
      <c r="F142" s="442">
        <v>44134</v>
      </c>
      <c r="G142" s="449"/>
      <c r="H142" s="430" t="s">
        <v>9243</v>
      </c>
    </row>
    <row r="143" spans="1:8" ht="36" x14ac:dyDescent="0.25">
      <c r="A143" s="297">
        <v>8177</v>
      </c>
      <c r="B143" s="64" t="s">
        <v>12658</v>
      </c>
      <c r="C143" s="442">
        <v>43969</v>
      </c>
      <c r="D143" s="448">
        <v>5000</v>
      </c>
      <c r="E143" s="448">
        <v>5000</v>
      </c>
      <c r="F143" s="442">
        <v>44134</v>
      </c>
      <c r="G143" s="449"/>
      <c r="H143" s="430" t="s">
        <v>6520</v>
      </c>
    </row>
    <row r="144" spans="1:8" ht="36" x14ac:dyDescent="0.25">
      <c r="A144" s="297">
        <v>8178</v>
      </c>
      <c r="B144" s="64" t="s">
        <v>12658</v>
      </c>
      <c r="C144" s="442">
        <v>43969</v>
      </c>
      <c r="D144" s="448">
        <v>5000</v>
      </c>
      <c r="E144" s="448">
        <v>5000</v>
      </c>
      <c r="F144" s="442">
        <v>44134</v>
      </c>
      <c r="G144" s="449"/>
      <c r="H144" s="430" t="s">
        <v>6425</v>
      </c>
    </row>
    <row r="145" spans="1:8" ht="36" x14ac:dyDescent="0.25">
      <c r="A145" s="297">
        <v>8179</v>
      </c>
      <c r="B145" s="64" t="s">
        <v>12658</v>
      </c>
      <c r="C145" s="442">
        <v>43969</v>
      </c>
      <c r="D145" s="448">
        <v>5000</v>
      </c>
      <c r="E145" s="448">
        <v>5000</v>
      </c>
      <c r="F145" s="442">
        <v>44134</v>
      </c>
      <c r="G145" s="449"/>
      <c r="H145" s="430" t="s">
        <v>6523</v>
      </c>
    </row>
    <row r="146" spans="1:8" ht="36" x14ac:dyDescent="0.25">
      <c r="A146" s="297">
        <v>8180</v>
      </c>
      <c r="B146" s="64" t="s">
        <v>12658</v>
      </c>
      <c r="C146" s="442">
        <v>43969</v>
      </c>
      <c r="D146" s="448">
        <v>5000</v>
      </c>
      <c r="E146" s="448">
        <v>5000</v>
      </c>
      <c r="F146" s="442">
        <v>44134</v>
      </c>
      <c r="G146" s="449"/>
      <c r="H146" s="430" t="s">
        <v>12670</v>
      </c>
    </row>
    <row r="147" spans="1:8" ht="36" x14ac:dyDescent="0.25">
      <c r="A147" s="297">
        <v>8181</v>
      </c>
      <c r="B147" s="64" t="s">
        <v>12658</v>
      </c>
      <c r="C147" s="442">
        <v>43969</v>
      </c>
      <c r="D147" s="448">
        <v>5000</v>
      </c>
      <c r="E147" s="448">
        <v>5000</v>
      </c>
      <c r="F147" s="442">
        <v>44134</v>
      </c>
      <c r="G147" s="449"/>
      <c r="H147" s="430" t="s">
        <v>12671</v>
      </c>
    </row>
    <row r="148" spans="1:8" ht="36" x14ac:dyDescent="0.25">
      <c r="A148" s="297">
        <v>8182</v>
      </c>
      <c r="B148" s="64" t="s">
        <v>12658</v>
      </c>
      <c r="C148" s="442">
        <v>43969</v>
      </c>
      <c r="D148" s="448">
        <v>5000</v>
      </c>
      <c r="E148" s="448">
        <v>5000</v>
      </c>
      <c r="F148" s="442">
        <v>44134</v>
      </c>
      <c r="G148" s="449"/>
      <c r="H148" s="430" t="s">
        <v>12672</v>
      </c>
    </row>
    <row r="149" spans="1:8" ht="36" x14ac:dyDescent="0.25">
      <c r="A149" s="297">
        <v>8183</v>
      </c>
      <c r="B149" s="64" t="s">
        <v>12658</v>
      </c>
      <c r="C149" s="442">
        <v>43969</v>
      </c>
      <c r="D149" s="448">
        <v>5000</v>
      </c>
      <c r="E149" s="448">
        <v>5000</v>
      </c>
      <c r="F149" s="442">
        <v>44134</v>
      </c>
      <c r="G149" s="449"/>
      <c r="H149" s="430" t="s">
        <v>12673</v>
      </c>
    </row>
    <row r="150" spans="1:8" ht="36" x14ac:dyDescent="0.25">
      <c r="A150" s="297">
        <v>8184</v>
      </c>
      <c r="B150" s="64" t="s">
        <v>12658</v>
      </c>
      <c r="C150" s="442">
        <v>43969</v>
      </c>
      <c r="D150" s="448">
        <v>5000</v>
      </c>
      <c r="E150" s="448">
        <v>5000</v>
      </c>
      <c r="F150" s="442">
        <v>44134</v>
      </c>
      <c r="G150" s="449"/>
      <c r="H150" s="430" t="s">
        <v>6522</v>
      </c>
    </row>
    <row r="151" spans="1:8" ht="36" x14ac:dyDescent="0.25">
      <c r="A151" s="297">
        <v>8185</v>
      </c>
      <c r="B151" s="64" t="s">
        <v>12658</v>
      </c>
      <c r="C151" s="442">
        <v>43969</v>
      </c>
      <c r="D151" s="448">
        <v>5000</v>
      </c>
      <c r="E151" s="448">
        <v>5000</v>
      </c>
      <c r="F151" s="442">
        <v>44134</v>
      </c>
      <c r="G151" s="449"/>
      <c r="H151" s="430" t="s">
        <v>12674</v>
      </c>
    </row>
    <row r="152" spans="1:8" ht="36" x14ac:dyDescent="0.25">
      <c r="A152" s="297">
        <v>8186</v>
      </c>
      <c r="B152" s="64" t="s">
        <v>12658</v>
      </c>
      <c r="C152" s="442">
        <v>43969</v>
      </c>
      <c r="D152" s="448">
        <v>5000</v>
      </c>
      <c r="E152" s="448">
        <v>5000</v>
      </c>
      <c r="F152" s="442">
        <v>44134</v>
      </c>
      <c r="G152" s="449"/>
      <c r="H152" s="430" t="s">
        <v>6526</v>
      </c>
    </row>
    <row r="153" spans="1:8" ht="36" x14ac:dyDescent="0.25">
      <c r="A153" s="297">
        <v>8187</v>
      </c>
      <c r="B153" s="64" t="s">
        <v>12658</v>
      </c>
      <c r="C153" s="442">
        <v>43969</v>
      </c>
      <c r="D153" s="448">
        <v>5000</v>
      </c>
      <c r="E153" s="448">
        <v>5000</v>
      </c>
      <c r="F153" s="442">
        <v>44134</v>
      </c>
      <c r="G153" s="449"/>
      <c r="H153" s="430" t="s">
        <v>12675</v>
      </c>
    </row>
    <row r="154" spans="1:8" ht="36" x14ac:dyDescent="0.25">
      <c r="A154" s="297">
        <v>8188</v>
      </c>
      <c r="B154" s="64" t="s">
        <v>12658</v>
      </c>
      <c r="C154" s="442">
        <v>43969</v>
      </c>
      <c r="D154" s="448">
        <v>5000</v>
      </c>
      <c r="E154" s="448">
        <v>5000</v>
      </c>
      <c r="F154" s="442">
        <v>44134</v>
      </c>
      <c r="G154" s="449"/>
      <c r="H154" s="430" t="s">
        <v>12676</v>
      </c>
    </row>
    <row r="155" spans="1:8" ht="36" x14ac:dyDescent="0.25">
      <c r="A155" s="297">
        <v>8189</v>
      </c>
      <c r="B155" s="64" t="s">
        <v>12658</v>
      </c>
      <c r="C155" s="442">
        <v>43969</v>
      </c>
      <c r="D155" s="448">
        <v>5000</v>
      </c>
      <c r="E155" s="448">
        <v>5000</v>
      </c>
      <c r="F155" s="442">
        <v>44134</v>
      </c>
      <c r="G155" s="449"/>
      <c r="H155" s="430" t="s">
        <v>12677</v>
      </c>
    </row>
    <row r="156" spans="1:8" ht="36" x14ac:dyDescent="0.25">
      <c r="A156" s="297">
        <v>8190</v>
      </c>
      <c r="B156" s="64" t="s">
        <v>12658</v>
      </c>
      <c r="C156" s="442">
        <v>43969</v>
      </c>
      <c r="D156" s="448">
        <v>5000</v>
      </c>
      <c r="E156" s="448">
        <v>5000</v>
      </c>
      <c r="F156" s="442">
        <v>44134</v>
      </c>
      <c r="G156" s="442"/>
      <c r="H156" s="430" t="s">
        <v>12678</v>
      </c>
    </row>
    <row r="157" spans="1:8" ht="36" x14ac:dyDescent="0.25">
      <c r="A157" s="297">
        <v>8191</v>
      </c>
      <c r="B157" s="64" t="s">
        <v>12658</v>
      </c>
      <c r="C157" s="442">
        <v>43969</v>
      </c>
      <c r="D157" s="448">
        <v>5000</v>
      </c>
      <c r="E157" s="448">
        <v>5000</v>
      </c>
      <c r="F157" s="442">
        <v>44134</v>
      </c>
      <c r="G157" s="442"/>
      <c r="H157" s="430" t="s">
        <v>12679</v>
      </c>
    </row>
    <row r="158" spans="1:8" ht="36" x14ac:dyDescent="0.25">
      <c r="A158" s="297">
        <v>8192</v>
      </c>
      <c r="B158" s="64" t="s">
        <v>12658</v>
      </c>
      <c r="C158" s="442">
        <v>43969</v>
      </c>
      <c r="D158" s="448">
        <v>5000</v>
      </c>
      <c r="E158" s="448">
        <v>5000</v>
      </c>
      <c r="F158" s="442">
        <v>44134</v>
      </c>
      <c r="G158" s="442"/>
      <c r="H158" s="430" t="s">
        <v>12680</v>
      </c>
    </row>
    <row r="159" spans="1:8" ht="25.5" x14ac:dyDescent="0.25">
      <c r="A159" s="297">
        <v>8193</v>
      </c>
      <c r="B159" s="64" t="s">
        <v>12681</v>
      </c>
      <c r="C159" s="442">
        <v>44021</v>
      </c>
      <c r="D159" s="443" t="s">
        <v>12536</v>
      </c>
      <c r="E159" s="443" t="s">
        <v>12536</v>
      </c>
      <c r="F159" s="444" t="s">
        <v>12682</v>
      </c>
      <c r="G159" s="473" t="s">
        <v>12545</v>
      </c>
      <c r="H159" s="430" t="s">
        <v>9121</v>
      </c>
    </row>
    <row r="160" spans="1:8" ht="127.5" x14ac:dyDescent="0.25">
      <c r="A160" s="297">
        <v>8194</v>
      </c>
      <c r="B160" s="64" t="s">
        <v>12683</v>
      </c>
      <c r="C160" s="442">
        <v>44021</v>
      </c>
      <c r="D160" s="443">
        <v>12000</v>
      </c>
      <c r="E160" s="443">
        <v>15000</v>
      </c>
      <c r="F160" s="445" t="s">
        <v>12684</v>
      </c>
      <c r="G160" s="445" t="s">
        <v>12685</v>
      </c>
      <c r="H160" s="430" t="s">
        <v>12454</v>
      </c>
    </row>
    <row r="161" spans="1:9" ht="25.5" x14ac:dyDescent="0.25">
      <c r="A161" s="297">
        <v>8195</v>
      </c>
      <c r="B161" s="64" t="s">
        <v>12686</v>
      </c>
      <c r="C161" s="442">
        <v>44021</v>
      </c>
      <c r="D161" s="443" t="s">
        <v>12536</v>
      </c>
      <c r="E161" s="443" t="s">
        <v>12536</v>
      </c>
      <c r="F161" s="444" t="s">
        <v>12687</v>
      </c>
      <c r="G161" s="445" t="s">
        <v>12545</v>
      </c>
      <c r="H161" s="430" t="s">
        <v>9121</v>
      </c>
    </row>
    <row r="162" spans="1:9" ht="36" x14ac:dyDescent="0.25">
      <c r="A162" s="297">
        <v>8196</v>
      </c>
      <c r="B162" s="64" t="s">
        <v>12688</v>
      </c>
      <c r="C162" s="442">
        <v>44029</v>
      </c>
      <c r="D162" s="443" t="s">
        <v>12536</v>
      </c>
      <c r="E162" s="443" t="s">
        <v>12536</v>
      </c>
      <c r="F162" s="445" t="s">
        <v>12689</v>
      </c>
      <c r="G162" s="444" t="s">
        <v>12545</v>
      </c>
      <c r="H162" s="430" t="s">
        <v>37</v>
      </c>
    </row>
    <row r="163" spans="1:9" x14ac:dyDescent="0.25">
      <c r="A163" s="297">
        <v>8197</v>
      </c>
      <c r="B163" s="64" t="s">
        <v>12690</v>
      </c>
      <c r="C163" s="442">
        <v>44040</v>
      </c>
      <c r="D163" s="443">
        <v>29419.18</v>
      </c>
      <c r="E163" s="443">
        <v>29419.18</v>
      </c>
      <c r="F163" s="445">
        <v>44196</v>
      </c>
      <c r="G163" s="445">
        <v>44123</v>
      </c>
      <c r="H163" s="430" t="s">
        <v>12581</v>
      </c>
    </row>
    <row r="164" spans="1:9" x14ac:dyDescent="0.25">
      <c r="A164" s="297">
        <v>8199</v>
      </c>
      <c r="B164" s="64" t="s">
        <v>9459</v>
      </c>
      <c r="C164" s="442">
        <v>44041</v>
      </c>
      <c r="D164" s="448">
        <v>800</v>
      </c>
      <c r="E164" s="448">
        <v>800</v>
      </c>
      <c r="F164" s="442">
        <v>44196</v>
      </c>
      <c r="G164" s="442">
        <v>44042</v>
      </c>
      <c r="H164" s="430" t="s">
        <v>4239</v>
      </c>
    </row>
    <row r="165" spans="1:9" ht="36" x14ac:dyDescent="0.25">
      <c r="A165" s="300">
        <v>8200</v>
      </c>
      <c r="B165" s="418" t="s">
        <v>12691</v>
      </c>
      <c r="C165" s="446">
        <v>44033</v>
      </c>
      <c r="D165" s="447">
        <v>53938.98</v>
      </c>
      <c r="E165" s="447">
        <v>53938.98</v>
      </c>
      <c r="F165" s="446">
        <v>44165</v>
      </c>
      <c r="G165" s="446">
        <v>44120</v>
      </c>
      <c r="H165" s="431" t="s">
        <v>1523</v>
      </c>
    </row>
    <row r="166" spans="1:9" ht="48" x14ac:dyDescent="0.25">
      <c r="A166" s="297">
        <v>8201</v>
      </c>
      <c r="B166" s="64" t="s">
        <v>12692</v>
      </c>
      <c r="C166" s="442">
        <v>43991</v>
      </c>
      <c r="D166" s="448">
        <v>0</v>
      </c>
      <c r="E166" s="448">
        <v>0</v>
      </c>
      <c r="F166" s="442">
        <v>43997</v>
      </c>
      <c r="G166" s="442"/>
      <c r="H166" s="430" t="s">
        <v>12487</v>
      </c>
    </row>
    <row r="167" spans="1:9" ht="48.75" thickBot="1" x14ac:dyDescent="0.3">
      <c r="A167" s="303">
        <v>8202</v>
      </c>
      <c r="B167" s="425" t="s">
        <v>12693</v>
      </c>
      <c r="C167" s="460">
        <v>44014</v>
      </c>
      <c r="D167" s="461">
        <v>0</v>
      </c>
      <c r="E167" s="461">
        <v>0</v>
      </c>
      <c r="F167" s="460" t="s">
        <v>12656</v>
      </c>
      <c r="G167" s="462"/>
      <c r="H167" s="432" t="s">
        <v>12694</v>
      </c>
    </row>
    <row r="168" spans="1:9" ht="15.75" thickTop="1" x14ac:dyDescent="0.25">
      <c r="A168" s="320">
        <v>8203</v>
      </c>
      <c r="B168" s="421" t="s">
        <v>12695</v>
      </c>
      <c r="C168" s="452">
        <v>44028</v>
      </c>
      <c r="D168" s="453">
        <v>0</v>
      </c>
      <c r="E168" s="453">
        <v>0</v>
      </c>
      <c r="F168" s="452">
        <v>44621</v>
      </c>
      <c r="G168" s="463"/>
      <c r="H168" s="433" t="s">
        <v>2565</v>
      </c>
    </row>
    <row r="169" spans="1:9" ht="48.75" thickBot="1" x14ac:dyDescent="0.3">
      <c r="A169" s="321"/>
      <c r="B169" s="423"/>
      <c r="C169" s="456"/>
      <c r="D169" s="457"/>
      <c r="E169" s="457"/>
      <c r="F169" s="456"/>
      <c r="G169" s="464"/>
      <c r="H169" s="434" t="s">
        <v>12632</v>
      </c>
    </row>
    <row r="170" spans="1:9" ht="26.25" thickTop="1" x14ac:dyDescent="0.25">
      <c r="A170" s="305">
        <v>8204</v>
      </c>
      <c r="B170" s="143" t="s">
        <v>12696</v>
      </c>
      <c r="C170" s="465">
        <v>43906</v>
      </c>
      <c r="D170" s="466">
        <v>0</v>
      </c>
      <c r="E170" s="466">
        <v>0</v>
      </c>
      <c r="F170" s="465" t="s">
        <v>6932</v>
      </c>
      <c r="G170" s="467"/>
      <c r="H170" s="436" t="s">
        <v>12697</v>
      </c>
    </row>
    <row r="171" spans="1:9" ht="38.25" x14ac:dyDescent="0.25">
      <c r="A171" s="297">
        <v>8206</v>
      </c>
      <c r="B171" s="64" t="s">
        <v>12698</v>
      </c>
      <c r="C171" s="445">
        <v>44012</v>
      </c>
      <c r="D171" s="443" t="s">
        <v>12536</v>
      </c>
      <c r="E171" s="443" t="s">
        <v>12536</v>
      </c>
      <c r="F171" s="445" t="s">
        <v>12699</v>
      </c>
      <c r="G171" s="445" t="s">
        <v>12545</v>
      </c>
      <c r="H171" s="430" t="s">
        <v>12700</v>
      </c>
    </row>
    <row r="172" spans="1:9" ht="24" x14ac:dyDescent="0.25">
      <c r="A172" s="297">
        <v>8207</v>
      </c>
      <c r="B172" s="64" t="s">
        <v>12701</v>
      </c>
      <c r="C172" s="445">
        <v>44069</v>
      </c>
      <c r="D172" s="443" t="s">
        <v>12702</v>
      </c>
      <c r="E172" s="443" t="s">
        <v>12703</v>
      </c>
      <c r="F172" s="445">
        <v>44799</v>
      </c>
      <c r="G172" s="445" t="s">
        <v>12545</v>
      </c>
      <c r="H172" s="430" t="s">
        <v>10008</v>
      </c>
      <c r="I172" s="307"/>
    </row>
    <row r="173" spans="1:9" ht="36" x14ac:dyDescent="0.25">
      <c r="A173" s="297">
        <v>8208</v>
      </c>
      <c r="B173" s="64" t="s">
        <v>12704</v>
      </c>
      <c r="C173" s="442">
        <v>43976</v>
      </c>
      <c r="D173" s="448">
        <v>0</v>
      </c>
      <c r="E173" s="448">
        <v>0</v>
      </c>
      <c r="F173" s="442" t="s">
        <v>6932</v>
      </c>
      <c r="G173" s="449"/>
      <c r="H173" s="430" t="s">
        <v>12486</v>
      </c>
    </row>
    <row r="174" spans="1:9" ht="48" x14ac:dyDescent="0.25">
      <c r="A174" s="297">
        <v>8209</v>
      </c>
      <c r="B174" s="64" t="s">
        <v>12705</v>
      </c>
      <c r="C174" s="442">
        <v>43976</v>
      </c>
      <c r="D174" s="448">
        <v>1037500</v>
      </c>
      <c r="E174" s="448">
        <v>1037500</v>
      </c>
      <c r="F174" s="442">
        <v>44196</v>
      </c>
      <c r="G174" s="449"/>
      <c r="H174" s="430" t="s">
        <v>12486</v>
      </c>
    </row>
    <row r="175" spans="1:9" ht="48" x14ac:dyDescent="0.25">
      <c r="A175" s="300">
        <v>8210</v>
      </c>
      <c r="B175" s="418" t="s">
        <v>12706</v>
      </c>
      <c r="C175" s="446">
        <v>44074</v>
      </c>
      <c r="D175" s="447">
        <v>16000</v>
      </c>
      <c r="E175" s="447">
        <v>20000</v>
      </c>
      <c r="F175" s="446">
        <v>44196</v>
      </c>
      <c r="G175" s="446">
        <v>44196</v>
      </c>
      <c r="H175" s="431" t="s">
        <v>4130</v>
      </c>
    </row>
    <row r="176" spans="1:9" ht="48" x14ac:dyDescent="0.25">
      <c r="A176" s="300">
        <v>8211</v>
      </c>
      <c r="B176" s="418" t="s">
        <v>12707</v>
      </c>
      <c r="C176" s="446">
        <v>44077</v>
      </c>
      <c r="D176" s="447" t="s">
        <v>12708</v>
      </c>
      <c r="E176" s="447" t="s">
        <v>12709</v>
      </c>
      <c r="F176" s="474" t="s">
        <v>11640</v>
      </c>
      <c r="G176" s="446">
        <v>44077</v>
      </c>
      <c r="H176" s="431" t="s">
        <v>12710</v>
      </c>
    </row>
    <row r="177" spans="1:8" ht="48" x14ac:dyDescent="0.25">
      <c r="A177" s="297">
        <v>8213</v>
      </c>
      <c r="B177" s="64" t="s">
        <v>12711</v>
      </c>
      <c r="C177" s="442">
        <v>43929</v>
      </c>
      <c r="D177" s="448">
        <v>0</v>
      </c>
      <c r="E177" s="448">
        <v>0</v>
      </c>
      <c r="F177" s="442">
        <v>44013</v>
      </c>
      <c r="G177" s="442"/>
      <c r="H177" s="430" t="s">
        <v>12560</v>
      </c>
    </row>
    <row r="178" spans="1:8" ht="48" x14ac:dyDescent="0.25">
      <c r="A178" s="297">
        <v>8214</v>
      </c>
      <c r="B178" s="64" t="s">
        <v>12712</v>
      </c>
      <c r="C178" s="442">
        <v>44013</v>
      </c>
      <c r="D178" s="448">
        <v>0</v>
      </c>
      <c r="E178" s="448">
        <v>0</v>
      </c>
      <c r="F178" s="442">
        <v>44094</v>
      </c>
      <c r="G178" s="442"/>
      <c r="H178" s="430" t="s">
        <v>12560</v>
      </c>
    </row>
    <row r="179" spans="1:8" ht="25.5" x14ac:dyDescent="0.25">
      <c r="A179" s="297">
        <v>8215</v>
      </c>
      <c r="B179" s="64" t="s">
        <v>12713</v>
      </c>
      <c r="C179" s="442">
        <v>44084</v>
      </c>
      <c r="D179" s="448" t="s">
        <v>12714</v>
      </c>
      <c r="E179" s="448" t="s">
        <v>12715</v>
      </c>
      <c r="F179" s="442" t="s">
        <v>12716</v>
      </c>
      <c r="G179" s="442">
        <v>44084</v>
      </c>
      <c r="H179" s="430" t="s">
        <v>6426</v>
      </c>
    </row>
    <row r="180" spans="1:8" ht="48" x14ac:dyDescent="0.25">
      <c r="A180" s="297">
        <v>8216</v>
      </c>
      <c r="B180" s="64" t="s">
        <v>12717</v>
      </c>
      <c r="C180" s="442">
        <v>44084</v>
      </c>
      <c r="D180" s="448" t="s">
        <v>12718</v>
      </c>
      <c r="E180" s="448" t="s">
        <v>12719</v>
      </c>
      <c r="F180" s="442" t="s">
        <v>12720</v>
      </c>
      <c r="G180" s="442">
        <v>44084</v>
      </c>
      <c r="H180" s="430" t="s">
        <v>12721</v>
      </c>
    </row>
    <row r="181" spans="1:8" ht="25.5" x14ac:dyDescent="0.25">
      <c r="A181" s="297">
        <v>8217</v>
      </c>
      <c r="B181" s="64" t="s">
        <v>12722</v>
      </c>
      <c r="C181" s="442">
        <v>44090</v>
      </c>
      <c r="D181" s="448">
        <v>0</v>
      </c>
      <c r="E181" s="448" t="s">
        <v>12723</v>
      </c>
      <c r="F181" s="442" t="s">
        <v>12724</v>
      </c>
      <c r="G181" s="442">
        <v>44090</v>
      </c>
      <c r="H181" s="430" t="s">
        <v>12710</v>
      </c>
    </row>
    <row r="182" spans="1:8" ht="25.5" x14ac:dyDescent="0.25">
      <c r="A182" s="297">
        <v>8218</v>
      </c>
      <c r="B182" s="64" t="s">
        <v>12725</v>
      </c>
      <c r="C182" s="442">
        <v>44090</v>
      </c>
      <c r="D182" s="448">
        <v>0</v>
      </c>
      <c r="E182" s="448" t="s">
        <v>12726</v>
      </c>
      <c r="F182" s="442" t="s">
        <v>12724</v>
      </c>
      <c r="G182" s="442">
        <v>44090</v>
      </c>
      <c r="H182" s="430" t="s">
        <v>12710</v>
      </c>
    </row>
    <row r="183" spans="1:8" ht="36" x14ac:dyDescent="0.25">
      <c r="A183" s="297">
        <v>8219</v>
      </c>
      <c r="B183" s="64" t="s">
        <v>12727</v>
      </c>
      <c r="C183" s="442">
        <v>44013</v>
      </c>
      <c r="D183" s="448">
        <v>0</v>
      </c>
      <c r="E183" s="448">
        <v>0</v>
      </c>
      <c r="F183" s="442">
        <v>44319</v>
      </c>
      <c r="G183" s="449"/>
      <c r="H183" s="430" t="s">
        <v>12606</v>
      </c>
    </row>
    <row r="184" spans="1:8" ht="36" x14ac:dyDescent="0.25">
      <c r="A184" s="300">
        <v>8221</v>
      </c>
      <c r="B184" s="418" t="s">
        <v>12727</v>
      </c>
      <c r="C184" s="446">
        <v>44013</v>
      </c>
      <c r="D184" s="447">
        <v>0</v>
      </c>
      <c r="E184" s="447">
        <v>0</v>
      </c>
      <c r="F184" s="446">
        <v>44260</v>
      </c>
      <c r="G184" s="474"/>
      <c r="H184" s="431" t="s">
        <v>12728</v>
      </c>
    </row>
    <row r="185" spans="1:8" ht="36" x14ac:dyDescent="0.25">
      <c r="A185" s="297">
        <v>8222</v>
      </c>
      <c r="B185" s="64" t="s">
        <v>12727</v>
      </c>
      <c r="C185" s="442">
        <v>44013</v>
      </c>
      <c r="D185" s="448">
        <v>0</v>
      </c>
      <c r="E185" s="448">
        <v>0</v>
      </c>
      <c r="F185" s="442">
        <v>44356</v>
      </c>
      <c r="G185" s="449"/>
      <c r="H185" s="430" t="s">
        <v>12611</v>
      </c>
    </row>
    <row r="186" spans="1:8" ht="36" x14ac:dyDescent="0.25">
      <c r="A186" s="297">
        <v>8225</v>
      </c>
      <c r="B186" s="64" t="s">
        <v>12727</v>
      </c>
      <c r="C186" s="442">
        <v>44013</v>
      </c>
      <c r="D186" s="448">
        <v>0</v>
      </c>
      <c r="E186" s="448">
        <v>0</v>
      </c>
      <c r="F186" s="442">
        <v>44257</v>
      </c>
      <c r="G186" s="449"/>
      <c r="H186" s="430" t="s">
        <v>12729</v>
      </c>
    </row>
    <row r="187" spans="1:8" ht="36" x14ac:dyDescent="0.25">
      <c r="A187" s="297">
        <v>8226</v>
      </c>
      <c r="B187" s="64" t="s">
        <v>12727</v>
      </c>
      <c r="C187" s="442">
        <v>44013</v>
      </c>
      <c r="D187" s="448">
        <v>0</v>
      </c>
      <c r="E187" s="448">
        <v>0</v>
      </c>
      <c r="F187" s="442">
        <v>44157</v>
      </c>
      <c r="G187" s="449"/>
      <c r="H187" s="430" t="s">
        <v>12490</v>
      </c>
    </row>
    <row r="188" spans="1:8" ht="36" x14ac:dyDescent="0.25">
      <c r="A188" s="297">
        <v>8227</v>
      </c>
      <c r="B188" s="64" t="s">
        <v>12727</v>
      </c>
      <c r="C188" s="442">
        <v>44013</v>
      </c>
      <c r="D188" s="448">
        <v>0</v>
      </c>
      <c r="E188" s="448">
        <v>0</v>
      </c>
      <c r="F188" s="442">
        <v>44319</v>
      </c>
      <c r="G188" s="449"/>
      <c r="H188" s="430" t="s">
        <v>12608</v>
      </c>
    </row>
    <row r="189" spans="1:8" ht="36" x14ac:dyDescent="0.25">
      <c r="A189" s="297">
        <v>8228</v>
      </c>
      <c r="B189" s="64" t="s">
        <v>12727</v>
      </c>
      <c r="C189" s="442">
        <v>44013</v>
      </c>
      <c r="D189" s="448">
        <v>0</v>
      </c>
      <c r="E189" s="448">
        <v>0</v>
      </c>
      <c r="F189" s="442">
        <v>44317</v>
      </c>
      <c r="G189" s="449"/>
      <c r="H189" s="430" t="s">
        <v>12607</v>
      </c>
    </row>
    <row r="190" spans="1:8" ht="36" x14ac:dyDescent="0.25">
      <c r="A190" s="297">
        <v>8229</v>
      </c>
      <c r="B190" s="64" t="s">
        <v>12727</v>
      </c>
      <c r="C190" s="442">
        <v>44013</v>
      </c>
      <c r="D190" s="448">
        <v>0</v>
      </c>
      <c r="E190" s="448">
        <v>0</v>
      </c>
      <c r="F190" s="442">
        <v>44157</v>
      </c>
      <c r="G190" s="449"/>
      <c r="H190" s="430" t="s">
        <v>12488</v>
      </c>
    </row>
    <row r="191" spans="1:8" ht="36" x14ac:dyDescent="0.25">
      <c r="A191" s="297">
        <v>8230</v>
      </c>
      <c r="B191" s="64" t="s">
        <v>12727</v>
      </c>
      <c r="C191" s="442">
        <v>44013</v>
      </c>
      <c r="D191" s="448">
        <v>0</v>
      </c>
      <c r="E191" s="448">
        <v>0</v>
      </c>
      <c r="F191" s="442">
        <v>44314</v>
      </c>
      <c r="G191" s="449"/>
      <c r="H191" s="430" t="s">
        <v>12604</v>
      </c>
    </row>
    <row r="192" spans="1:8" ht="48" x14ac:dyDescent="0.25">
      <c r="A192" s="297">
        <v>8231</v>
      </c>
      <c r="B192" s="64" t="s">
        <v>12730</v>
      </c>
      <c r="C192" s="442">
        <v>44011</v>
      </c>
      <c r="D192" s="448">
        <v>0</v>
      </c>
      <c r="E192" s="448">
        <v>0</v>
      </c>
      <c r="F192" s="442">
        <v>44040</v>
      </c>
      <c r="G192" s="449"/>
      <c r="H192" s="430" t="s">
        <v>12562</v>
      </c>
    </row>
    <row r="193" spans="1:8" ht="60.75" thickBot="1" x14ac:dyDescent="0.3">
      <c r="A193" s="303">
        <v>8232</v>
      </c>
      <c r="B193" s="425" t="s">
        <v>12731</v>
      </c>
      <c r="C193" s="460">
        <v>44081</v>
      </c>
      <c r="D193" s="461"/>
      <c r="E193" s="461"/>
      <c r="F193" s="460" t="s">
        <v>12656</v>
      </c>
      <c r="G193" s="462"/>
      <c r="H193" s="432" t="s">
        <v>4188</v>
      </c>
    </row>
    <row r="194" spans="1:8" ht="24.75" thickTop="1" x14ac:dyDescent="0.25">
      <c r="A194" s="320">
        <v>8233</v>
      </c>
      <c r="B194" s="421" t="s">
        <v>12732</v>
      </c>
      <c r="C194" s="452">
        <v>43997</v>
      </c>
      <c r="D194" s="453">
        <v>28800</v>
      </c>
      <c r="E194" s="453">
        <v>28800</v>
      </c>
      <c r="F194" s="452" t="s">
        <v>12733</v>
      </c>
      <c r="G194" s="463"/>
      <c r="H194" s="433" t="s">
        <v>12486</v>
      </c>
    </row>
    <row r="195" spans="1:8" ht="15.75" thickBot="1" x14ac:dyDescent="0.3">
      <c r="A195" s="321"/>
      <c r="B195" s="423"/>
      <c r="C195" s="456"/>
      <c r="D195" s="457"/>
      <c r="E195" s="457"/>
      <c r="F195" s="456"/>
      <c r="G195" s="464"/>
      <c r="H195" s="434" t="s">
        <v>12734</v>
      </c>
    </row>
    <row r="196" spans="1:8" ht="15.75" thickTop="1" x14ac:dyDescent="0.25">
      <c r="A196" s="320">
        <v>8234</v>
      </c>
      <c r="B196" s="421" t="s">
        <v>12735</v>
      </c>
      <c r="C196" s="452">
        <v>43997</v>
      </c>
      <c r="D196" s="453">
        <v>29261.52</v>
      </c>
      <c r="E196" s="453">
        <v>29261.52</v>
      </c>
      <c r="F196" s="463" t="s">
        <v>12733</v>
      </c>
      <c r="G196" s="452"/>
      <c r="H196" s="433" t="s">
        <v>12736</v>
      </c>
    </row>
    <row r="197" spans="1:8" ht="24.75" thickBot="1" x14ac:dyDescent="0.3">
      <c r="A197" s="321"/>
      <c r="B197" s="423"/>
      <c r="C197" s="456"/>
      <c r="D197" s="457"/>
      <c r="E197" s="457"/>
      <c r="F197" s="464"/>
      <c r="G197" s="456"/>
      <c r="H197" s="434" t="s">
        <v>12486</v>
      </c>
    </row>
    <row r="198" spans="1:8" ht="24.75" thickTop="1" x14ac:dyDescent="0.25">
      <c r="A198" s="320">
        <v>8235</v>
      </c>
      <c r="B198" s="421" t="s">
        <v>12737</v>
      </c>
      <c r="C198" s="452">
        <v>43997</v>
      </c>
      <c r="D198" s="453">
        <v>26210.880000000001</v>
      </c>
      <c r="E198" s="453">
        <v>26210.880000000001</v>
      </c>
      <c r="F198" s="463" t="s">
        <v>12733</v>
      </c>
      <c r="G198" s="452"/>
      <c r="H198" s="433" t="s">
        <v>12486</v>
      </c>
    </row>
    <row r="199" spans="1:8" ht="15.75" thickBot="1" x14ac:dyDescent="0.3">
      <c r="A199" s="321"/>
      <c r="B199" s="423"/>
      <c r="C199" s="456"/>
      <c r="D199" s="457"/>
      <c r="E199" s="457"/>
      <c r="F199" s="464"/>
      <c r="G199" s="456"/>
      <c r="H199" s="434" t="s">
        <v>12738</v>
      </c>
    </row>
    <row r="200" spans="1:8" ht="84.75" thickTop="1" x14ac:dyDescent="0.25">
      <c r="A200" s="304">
        <v>8237</v>
      </c>
      <c r="B200" s="424" t="s">
        <v>12739</v>
      </c>
      <c r="C200" s="458">
        <v>44001</v>
      </c>
      <c r="D200" s="459" t="s">
        <v>12536</v>
      </c>
      <c r="E200" s="459" t="s">
        <v>12536</v>
      </c>
      <c r="F200" s="458">
        <v>44562</v>
      </c>
      <c r="G200" s="458"/>
      <c r="H200" s="435" t="s">
        <v>6478</v>
      </c>
    </row>
    <row r="201" spans="1:8" ht="60" x14ac:dyDescent="0.25">
      <c r="A201" s="300">
        <v>8238</v>
      </c>
      <c r="B201" s="418" t="s">
        <v>12740</v>
      </c>
      <c r="C201" s="446">
        <v>44001</v>
      </c>
      <c r="D201" s="447" t="s">
        <v>12536</v>
      </c>
      <c r="E201" s="447" t="s">
        <v>12536</v>
      </c>
      <c r="F201" s="446">
        <v>44562</v>
      </c>
      <c r="G201" s="446"/>
      <c r="H201" s="431" t="s">
        <v>6478</v>
      </c>
    </row>
    <row r="202" spans="1:8" ht="25.5" x14ac:dyDescent="0.25">
      <c r="A202" s="297">
        <v>8239</v>
      </c>
      <c r="B202" s="64" t="s">
        <v>1832</v>
      </c>
      <c r="C202" s="442">
        <v>44092</v>
      </c>
      <c r="D202" s="443">
        <v>58246.207999999999</v>
      </c>
      <c r="E202" s="443">
        <v>72807.759999999995</v>
      </c>
      <c r="F202" s="445" t="s">
        <v>12741</v>
      </c>
      <c r="G202" s="445">
        <v>44109</v>
      </c>
      <c r="H202" s="430" t="s">
        <v>12710</v>
      </c>
    </row>
    <row r="203" spans="1:8" ht="48" x14ac:dyDescent="0.25">
      <c r="A203" s="297">
        <v>8242</v>
      </c>
      <c r="B203" s="64" t="s">
        <v>12742</v>
      </c>
      <c r="C203" s="442">
        <v>44105</v>
      </c>
      <c r="D203" s="443" t="s">
        <v>12536</v>
      </c>
      <c r="E203" s="443" t="s">
        <v>12536</v>
      </c>
      <c r="F203" s="445" t="s">
        <v>12743</v>
      </c>
      <c r="G203" s="445" t="s">
        <v>12744</v>
      </c>
      <c r="H203" s="430" t="s">
        <v>6335</v>
      </c>
    </row>
    <row r="204" spans="1:8" ht="36" x14ac:dyDescent="0.25">
      <c r="A204" s="300">
        <v>8245</v>
      </c>
      <c r="B204" s="418" t="s">
        <v>12745</v>
      </c>
      <c r="C204" s="446">
        <v>44083</v>
      </c>
      <c r="D204" s="447">
        <v>240000</v>
      </c>
      <c r="E204" s="447">
        <v>30000</v>
      </c>
      <c r="F204" s="446">
        <v>44165</v>
      </c>
      <c r="G204" s="446">
        <v>44166</v>
      </c>
      <c r="H204" s="431" t="s">
        <v>1516</v>
      </c>
    </row>
    <row r="205" spans="1:8" ht="36" x14ac:dyDescent="0.25">
      <c r="A205" s="300">
        <v>8246</v>
      </c>
      <c r="B205" s="418" t="s">
        <v>12746</v>
      </c>
      <c r="C205" s="446">
        <v>44099</v>
      </c>
      <c r="D205" s="447">
        <v>37259.160000000003</v>
      </c>
      <c r="E205" s="447">
        <v>37259.160000000003</v>
      </c>
      <c r="F205" s="446">
        <v>44165</v>
      </c>
      <c r="G205" s="446">
        <v>44166</v>
      </c>
      <c r="H205" s="431" t="s">
        <v>1516</v>
      </c>
    </row>
    <row r="206" spans="1:8" ht="36.75" thickBot="1" x14ac:dyDescent="0.3">
      <c r="A206" s="303">
        <v>8250</v>
      </c>
      <c r="B206" s="425" t="s">
        <v>12747</v>
      </c>
      <c r="C206" s="460">
        <v>43927</v>
      </c>
      <c r="D206" s="461">
        <v>20000</v>
      </c>
      <c r="E206" s="461">
        <v>0</v>
      </c>
      <c r="F206" s="460">
        <v>44196</v>
      </c>
      <c r="G206" s="460">
        <v>43927</v>
      </c>
      <c r="H206" s="432" t="s">
        <v>2686</v>
      </c>
    </row>
    <row r="207" spans="1:8" ht="48.75" thickTop="1" x14ac:dyDescent="0.25">
      <c r="A207" s="320">
        <v>8264</v>
      </c>
      <c r="B207" s="421" t="s">
        <v>12748</v>
      </c>
      <c r="C207" s="452">
        <v>44127</v>
      </c>
      <c r="D207" s="453">
        <v>0</v>
      </c>
      <c r="E207" s="453">
        <v>0</v>
      </c>
      <c r="F207" s="452">
        <v>44652</v>
      </c>
      <c r="G207" s="463"/>
      <c r="H207" s="433" t="s">
        <v>12632</v>
      </c>
    </row>
    <row r="208" spans="1:8" ht="24.75" thickBot="1" x14ac:dyDescent="0.3">
      <c r="A208" s="321"/>
      <c r="B208" s="423"/>
      <c r="C208" s="456"/>
      <c r="D208" s="457"/>
      <c r="E208" s="457"/>
      <c r="F208" s="456"/>
      <c r="G208" s="464"/>
      <c r="H208" s="434" t="s">
        <v>12749</v>
      </c>
    </row>
    <row r="209" spans="1:8" ht="15.75" thickTop="1" x14ac:dyDescent="0.25">
      <c r="A209" s="320">
        <v>8294</v>
      </c>
      <c r="B209" s="421" t="s">
        <v>12750</v>
      </c>
      <c r="C209" s="452">
        <v>43997</v>
      </c>
      <c r="D209" s="453">
        <v>27360</v>
      </c>
      <c r="E209" s="453">
        <v>27360</v>
      </c>
      <c r="F209" s="463" t="s">
        <v>12733</v>
      </c>
      <c r="G209" s="463"/>
      <c r="H209" s="433" t="s">
        <v>12487</v>
      </c>
    </row>
    <row r="210" spans="1:8" ht="24.75" thickBot="1" x14ac:dyDescent="0.3">
      <c r="A210" s="321"/>
      <c r="B210" s="423"/>
      <c r="C210" s="456"/>
      <c r="D210" s="457"/>
      <c r="E210" s="457"/>
      <c r="F210" s="464"/>
      <c r="G210" s="464"/>
      <c r="H210" s="434" t="s">
        <v>12486</v>
      </c>
    </row>
    <row r="211" spans="1:8" ht="24.75" thickTop="1" x14ac:dyDescent="0.25">
      <c r="A211" s="320">
        <v>8295</v>
      </c>
      <c r="B211" s="421" t="s">
        <v>12751</v>
      </c>
      <c r="C211" s="452">
        <v>43997</v>
      </c>
      <c r="D211" s="453">
        <v>93735.360000000001</v>
      </c>
      <c r="E211" s="453">
        <v>93735.360000000001</v>
      </c>
      <c r="F211" s="452" t="s">
        <v>12733</v>
      </c>
      <c r="G211" s="452"/>
      <c r="H211" s="433" t="s">
        <v>12486</v>
      </c>
    </row>
    <row r="212" spans="1:8" ht="15.75" thickBot="1" x14ac:dyDescent="0.3">
      <c r="A212" s="321"/>
      <c r="B212" s="423"/>
      <c r="C212" s="456"/>
      <c r="D212" s="457"/>
      <c r="E212" s="457"/>
      <c r="F212" s="456"/>
      <c r="G212" s="456"/>
      <c r="H212" s="434" t="s">
        <v>12752</v>
      </c>
    </row>
    <row r="213" spans="1:8" ht="15.75" thickTop="1" x14ac:dyDescent="0.25">
      <c r="A213" s="320">
        <v>8296</v>
      </c>
      <c r="B213" s="421" t="s">
        <v>12753</v>
      </c>
      <c r="C213" s="452">
        <v>44075</v>
      </c>
      <c r="D213" s="453">
        <v>18899.04</v>
      </c>
      <c r="E213" s="453">
        <v>18899.04</v>
      </c>
      <c r="F213" s="463" t="s">
        <v>12733</v>
      </c>
      <c r="G213" s="463"/>
      <c r="H213" s="433" t="s">
        <v>12754</v>
      </c>
    </row>
    <row r="214" spans="1:8" ht="24.75" thickBot="1" x14ac:dyDescent="0.3">
      <c r="A214" s="321"/>
      <c r="B214" s="423"/>
      <c r="C214" s="456"/>
      <c r="D214" s="457"/>
      <c r="E214" s="457"/>
      <c r="F214" s="464"/>
      <c r="G214" s="464"/>
      <c r="H214" s="434" t="s">
        <v>12486</v>
      </c>
    </row>
    <row r="215" spans="1:8" ht="24.75" thickTop="1" x14ac:dyDescent="0.25">
      <c r="A215" s="320">
        <v>8297</v>
      </c>
      <c r="B215" s="421" t="s">
        <v>12755</v>
      </c>
      <c r="C215" s="452">
        <v>44088</v>
      </c>
      <c r="D215" s="453">
        <v>25827.84</v>
      </c>
      <c r="E215" s="453">
        <v>25827.84</v>
      </c>
      <c r="F215" s="452" t="s">
        <v>12756</v>
      </c>
      <c r="G215" s="463"/>
      <c r="H215" s="433" t="s">
        <v>12486</v>
      </c>
    </row>
    <row r="216" spans="1:8" ht="15.75" thickBot="1" x14ac:dyDescent="0.3">
      <c r="A216" s="321"/>
      <c r="B216" s="423"/>
      <c r="C216" s="456"/>
      <c r="D216" s="457"/>
      <c r="E216" s="457"/>
      <c r="F216" s="456"/>
      <c r="G216" s="464"/>
      <c r="H216" s="434" t="s">
        <v>12757</v>
      </c>
    </row>
    <row r="217" spans="1:8" ht="24.75" thickTop="1" x14ac:dyDescent="0.25">
      <c r="A217" s="320">
        <v>8298</v>
      </c>
      <c r="B217" s="421" t="s">
        <v>12758</v>
      </c>
      <c r="C217" s="452">
        <v>44105</v>
      </c>
      <c r="D217" s="453">
        <v>24295.68</v>
      </c>
      <c r="E217" s="453">
        <v>24295.68</v>
      </c>
      <c r="F217" s="463" t="s">
        <v>12733</v>
      </c>
      <c r="G217" s="463"/>
      <c r="H217" s="433" t="s">
        <v>12759</v>
      </c>
    </row>
    <row r="218" spans="1:8" ht="24.75" thickBot="1" x14ac:dyDescent="0.3">
      <c r="A218" s="321"/>
      <c r="B218" s="423"/>
      <c r="C218" s="456"/>
      <c r="D218" s="457"/>
      <c r="E218" s="457"/>
      <c r="F218" s="464"/>
      <c r="G218" s="464"/>
      <c r="H218" s="434" t="s">
        <v>12486</v>
      </c>
    </row>
    <row r="219" spans="1:8" ht="48.75" thickTop="1" x14ac:dyDescent="0.25">
      <c r="A219" s="304">
        <v>8300</v>
      </c>
      <c r="B219" s="424" t="s">
        <v>12760</v>
      </c>
      <c r="C219" s="458">
        <v>44113</v>
      </c>
      <c r="D219" s="459">
        <v>26875</v>
      </c>
      <c r="E219" s="459">
        <v>21500</v>
      </c>
      <c r="F219" s="458">
        <v>44165</v>
      </c>
      <c r="G219" s="458">
        <v>44194</v>
      </c>
      <c r="H219" s="435" t="s">
        <v>303</v>
      </c>
    </row>
    <row r="220" spans="1:8" ht="36.75" thickBot="1" x14ac:dyDescent="0.3">
      <c r="A220" s="306">
        <v>8309</v>
      </c>
      <c r="B220" s="427" t="s">
        <v>12132</v>
      </c>
      <c r="C220" s="470">
        <v>44092</v>
      </c>
      <c r="D220" s="471">
        <v>0</v>
      </c>
      <c r="E220" s="471">
        <v>0</v>
      </c>
      <c r="F220" s="475" t="s">
        <v>6932</v>
      </c>
      <c r="G220" s="470"/>
      <c r="H220" s="437" t="s">
        <v>12486</v>
      </c>
    </row>
    <row r="221" spans="1:8" ht="36.75" thickTop="1" x14ac:dyDescent="0.25">
      <c r="A221" s="320">
        <v>8310</v>
      </c>
      <c r="B221" s="421" t="s">
        <v>12761</v>
      </c>
      <c r="C221" s="452">
        <v>44112</v>
      </c>
      <c r="D221" s="453">
        <v>21260.7</v>
      </c>
      <c r="E221" s="453">
        <v>26575.88</v>
      </c>
      <c r="F221" s="452">
        <v>44227</v>
      </c>
      <c r="G221" s="452"/>
      <c r="H221" s="433" t="s">
        <v>224</v>
      </c>
    </row>
    <row r="222" spans="1:8" x14ac:dyDescent="0.25">
      <c r="A222" s="322"/>
      <c r="B222" s="422"/>
      <c r="C222" s="454"/>
      <c r="D222" s="455"/>
      <c r="E222" s="455"/>
      <c r="F222" s="454"/>
      <c r="G222" s="454"/>
      <c r="H222" s="431" t="s">
        <v>1524</v>
      </c>
    </row>
    <row r="223" spans="1:8" x14ac:dyDescent="0.25">
      <c r="A223" s="322"/>
      <c r="B223" s="422"/>
      <c r="C223" s="454"/>
      <c r="D223" s="455"/>
      <c r="E223" s="455"/>
      <c r="F223" s="454"/>
      <c r="G223" s="454"/>
      <c r="H223" s="431" t="s">
        <v>12601</v>
      </c>
    </row>
    <row r="224" spans="1:8" ht="15.75" thickBot="1" x14ac:dyDescent="0.3">
      <c r="A224" s="321"/>
      <c r="B224" s="423"/>
      <c r="C224" s="456"/>
      <c r="D224" s="457"/>
      <c r="E224" s="457"/>
      <c r="F224" s="456"/>
      <c r="G224" s="456"/>
      <c r="H224" s="434" t="s">
        <v>38</v>
      </c>
    </row>
    <row r="225" spans="1:8" ht="48.75" thickTop="1" x14ac:dyDescent="0.25">
      <c r="A225" s="305">
        <v>8311</v>
      </c>
      <c r="B225" s="143" t="s">
        <v>12762</v>
      </c>
      <c r="C225" s="465">
        <v>44105</v>
      </c>
      <c r="D225" s="466"/>
      <c r="E225" s="466"/>
      <c r="F225" s="467" t="s">
        <v>12656</v>
      </c>
      <c r="G225" s="465"/>
      <c r="H225" s="436" t="s">
        <v>1438</v>
      </c>
    </row>
    <row r="226" spans="1:8" ht="25.5" x14ac:dyDescent="0.25">
      <c r="A226" s="297">
        <v>8312</v>
      </c>
      <c r="B226" s="64" t="s">
        <v>12763</v>
      </c>
      <c r="C226" s="442">
        <v>43917</v>
      </c>
      <c r="D226" s="448">
        <v>0</v>
      </c>
      <c r="E226" s="448">
        <v>0</v>
      </c>
      <c r="F226" s="449" t="s">
        <v>6932</v>
      </c>
      <c r="G226" s="442"/>
      <c r="H226" s="430" t="s">
        <v>12764</v>
      </c>
    </row>
    <row r="227" spans="1:8" ht="25.5" x14ac:dyDescent="0.25">
      <c r="A227" s="297">
        <v>8319</v>
      </c>
      <c r="B227" s="419" t="s">
        <v>4545</v>
      </c>
      <c r="C227" s="445">
        <v>43903</v>
      </c>
      <c r="D227" s="443">
        <v>3000</v>
      </c>
      <c r="E227" s="443" t="s">
        <v>12536</v>
      </c>
      <c r="F227" s="449" t="s">
        <v>12765</v>
      </c>
      <c r="G227" s="442">
        <v>43935</v>
      </c>
      <c r="H227" s="430" t="s">
        <v>12766</v>
      </c>
    </row>
    <row r="228" spans="1:8" ht="25.5" x14ac:dyDescent="0.25">
      <c r="A228" s="297">
        <v>8320</v>
      </c>
      <c r="B228" s="419" t="s">
        <v>4545</v>
      </c>
      <c r="C228" s="445">
        <v>43931</v>
      </c>
      <c r="D228" s="443">
        <v>3000</v>
      </c>
      <c r="E228" s="443" t="s">
        <v>12536</v>
      </c>
      <c r="F228" s="449" t="s">
        <v>12767</v>
      </c>
      <c r="G228" s="442">
        <v>43966</v>
      </c>
      <c r="H228" s="430" t="s">
        <v>12766</v>
      </c>
    </row>
    <row r="229" spans="1:8" ht="25.5" x14ac:dyDescent="0.25">
      <c r="A229" s="297">
        <v>8321</v>
      </c>
      <c r="B229" s="419" t="s">
        <v>4545</v>
      </c>
      <c r="C229" s="445">
        <v>43962</v>
      </c>
      <c r="D229" s="443">
        <v>3000</v>
      </c>
      <c r="E229" s="443" t="s">
        <v>12536</v>
      </c>
      <c r="F229" s="449" t="s">
        <v>12768</v>
      </c>
      <c r="G229" s="442">
        <v>43997</v>
      </c>
      <c r="H229" s="430" t="s">
        <v>12766</v>
      </c>
    </row>
    <row r="230" spans="1:8" ht="25.5" x14ac:dyDescent="0.25">
      <c r="A230" s="297">
        <v>8322</v>
      </c>
      <c r="B230" s="419" t="s">
        <v>4545</v>
      </c>
      <c r="C230" s="445">
        <v>43987</v>
      </c>
      <c r="D230" s="443">
        <v>3000</v>
      </c>
      <c r="E230" s="443" t="s">
        <v>12536</v>
      </c>
      <c r="F230" s="449" t="s">
        <v>12769</v>
      </c>
      <c r="G230" s="442">
        <v>44027</v>
      </c>
      <c r="H230" s="430" t="s">
        <v>12766</v>
      </c>
    </row>
    <row r="231" spans="1:8" ht="25.5" x14ac:dyDescent="0.25">
      <c r="A231" s="297">
        <v>8323</v>
      </c>
      <c r="B231" s="419" t="s">
        <v>4545</v>
      </c>
      <c r="C231" s="445">
        <v>44020</v>
      </c>
      <c r="D231" s="443">
        <v>3000</v>
      </c>
      <c r="E231" s="443" t="s">
        <v>12536</v>
      </c>
      <c r="F231" s="449" t="s">
        <v>12770</v>
      </c>
      <c r="G231" s="442">
        <v>44057</v>
      </c>
      <c r="H231" s="430" t="s">
        <v>12766</v>
      </c>
    </row>
    <row r="232" spans="1:8" ht="25.5" x14ac:dyDescent="0.25">
      <c r="A232" s="297">
        <v>8324</v>
      </c>
      <c r="B232" s="419" t="s">
        <v>4545</v>
      </c>
      <c r="C232" s="445">
        <v>44046</v>
      </c>
      <c r="D232" s="443">
        <v>3000</v>
      </c>
      <c r="E232" s="443" t="s">
        <v>12536</v>
      </c>
      <c r="F232" s="449" t="s">
        <v>12771</v>
      </c>
      <c r="G232" s="442">
        <v>44089</v>
      </c>
      <c r="H232" s="430" t="s">
        <v>12766</v>
      </c>
    </row>
    <row r="233" spans="1:8" ht="25.5" x14ac:dyDescent="0.25">
      <c r="A233" s="297">
        <v>8325</v>
      </c>
      <c r="B233" s="419" t="s">
        <v>4545</v>
      </c>
      <c r="C233" s="445">
        <v>44088</v>
      </c>
      <c r="D233" s="443">
        <v>3000</v>
      </c>
      <c r="E233" s="443" t="s">
        <v>12536</v>
      </c>
      <c r="F233" s="449" t="s">
        <v>12772</v>
      </c>
      <c r="G233" s="442">
        <v>44120</v>
      </c>
      <c r="H233" s="430" t="s">
        <v>12766</v>
      </c>
    </row>
    <row r="234" spans="1:8" ht="25.5" x14ac:dyDescent="0.25">
      <c r="A234" s="297">
        <v>8326</v>
      </c>
      <c r="B234" s="419" t="s">
        <v>4545</v>
      </c>
      <c r="C234" s="445">
        <v>44112</v>
      </c>
      <c r="D234" s="443">
        <v>3000</v>
      </c>
      <c r="E234" s="443" t="s">
        <v>12536</v>
      </c>
      <c r="F234" s="448" t="s">
        <v>12773</v>
      </c>
      <c r="G234" s="442">
        <v>44148</v>
      </c>
      <c r="H234" s="430" t="s">
        <v>12766</v>
      </c>
    </row>
    <row r="235" spans="1:8" ht="36" x14ac:dyDescent="0.25">
      <c r="A235" s="300">
        <v>8361</v>
      </c>
      <c r="B235" s="418" t="s">
        <v>12774</v>
      </c>
      <c r="C235" s="446">
        <v>44138</v>
      </c>
      <c r="D235" s="447">
        <v>0</v>
      </c>
      <c r="E235" s="447">
        <v>0</v>
      </c>
      <c r="F235" s="476" t="s">
        <v>12775</v>
      </c>
      <c r="G235" s="446">
        <v>44138</v>
      </c>
      <c r="H235" s="431" t="s">
        <v>12749</v>
      </c>
    </row>
    <row r="236" spans="1:8" ht="36" x14ac:dyDescent="0.25">
      <c r="A236" s="297">
        <v>8362</v>
      </c>
      <c r="B236" s="64" t="s">
        <v>12776</v>
      </c>
      <c r="C236" s="442">
        <v>44102</v>
      </c>
      <c r="D236" s="448">
        <v>0</v>
      </c>
      <c r="E236" s="448">
        <v>0</v>
      </c>
      <c r="F236" s="442">
        <v>44196</v>
      </c>
      <c r="G236" s="442"/>
      <c r="H236" s="430" t="s">
        <v>12601</v>
      </c>
    </row>
    <row r="237" spans="1:8" ht="36" x14ac:dyDescent="0.25">
      <c r="A237" s="297">
        <v>8363</v>
      </c>
      <c r="B237" s="64" t="s">
        <v>12777</v>
      </c>
      <c r="C237" s="442">
        <v>44102</v>
      </c>
      <c r="D237" s="448">
        <v>0</v>
      </c>
      <c r="E237" s="448">
        <v>0</v>
      </c>
      <c r="F237" s="442">
        <v>44592</v>
      </c>
      <c r="G237" s="442"/>
      <c r="H237" s="430" t="s">
        <v>224</v>
      </c>
    </row>
    <row r="238" spans="1:8" ht="36" x14ac:dyDescent="0.25">
      <c r="A238" s="297">
        <v>8364</v>
      </c>
      <c r="B238" s="64" t="s">
        <v>12778</v>
      </c>
      <c r="C238" s="442">
        <v>44124</v>
      </c>
      <c r="D238" s="448">
        <v>425</v>
      </c>
      <c r="E238" s="448">
        <v>425</v>
      </c>
      <c r="F238" s="442">
        <v>44279</v>
      </c>
      <c r="G238" s="442"/>
      <c r="H238" s="430" t="s">
        <v>12652</v>
      </c>
    </row>
    <row r="239" spans="1:8" ht="36" x14ac:dyDescent="0.25">
      <c r="A239" s="297">
        <v>8365</v>
      </c>
      <c r="B239" s="64" t="s">
        <v>12779</v>
      </c>
      <c r="C239" s="442">
        <v>44035</v>
      </c>
      <c r="D239" s="448">
        <v>613000</v>
      </c>
      <c r="E239" s="448">
        <v>613000</v>
      </c>
      <c r="F239" s="442">
        <v>44196</v>
      </c>
      <c r="G239" s="442"/>
      <c r="H239" s="430" t="s">
        <v>214</v>
      </c>
    </row>
    <row r="240" spans="1:8" ht="25.5" x14ac:dyDescent="0.25">
      <c r="A240" s="297">
        <v>8366</v>
      </c>
      <c r="B240" s="419" t="s">
        <v>12182</v>
      </c>
      <c r="C240" s="445">
        <v>44144</v>
      </c>
      <c r="D240" s="443">
        <v>9360</v>
      </c>
      <c r="E240" s="443">
        <v>11700</v>
      </c>
      <c r="F240" s="445" t="s">
        <v>12780</v>
      </c>
      <c r="G240" s="445" t="s">
        <v>12545</v>
      </c>
      <c r="H240" s="430" t="s">
        <v>11</v>
      </c>
    </row>
    <row r="241" spans="1:8" ht="48" x14ac:dyDescent="0.25">
      <c r="A241" s="297">
        <v>8367</v>
      </c>
      <c r="B241" s="64" t="s">
        <v>12781</v>
      </c>
      <c r="C241" s="442">
        <v>44092</v>
      </c>
      <c r="D241" s="448">
        <v>0</v>
      </c>
      <c r="E241" s="448">
        <v>0</v>
      </c>
      <c r="F241" s="442">
        <v>44124</v>
      </c>
      <c r="G241" s="442"/>
      <c r="H241" s="430" t="s">
        <v>12560</v>
      </c>
    </row>
    <row r="242" spans="1:8" ht="48" x14ac:dyDescent="0.25">
      <c r="A242" s="297">
        <v>8368</v>
      </c>
      <c r="B242" s="64" t="s">
        <v>12782</v>
      </c>
      <c r="C242" s="442">
        <v>44127</v>
      </c>
      <c r="D242" s="448">
        <v>0</v>
      </c>
      <c r="E242" s="448">
        <v>0</v>
      </c>
      <c r="F242" s="442">
        <v>44130</v>
      </c>
      <c r="G242" s="442"/>
      <c r="H242" s="430" t="s">
        <v>12560</v>
      </c>
    </row>
    <row r="243" spans="1:8" ht="36" x14ac:dyDescent="0.25">
      <c r="A243" s="297">
        <v>8369</v>
      </c>
      <c r="B243" s="64" t="s">
        <v>12783</v>
      </c>
      <c r="C243" s="442">
        <v>44035</v>
      </c>
      <c r="D243" s="448">
        <v>837000</v>
      </c>
      <c r="E243" s="448">
        <v>837000</v>
      </c>
      <c r="F243" s="442">
        <v>44196</v>
      </c>
      <c r="G243" s="442"/>
      <c r="H243" s="430" t="s">
        <v>214</v>
      </c>
    </row>
    <row r="244" spans="1:8" ht="36" x14ac:dyDescent="0.25">
      <c r="A244" s="297">
        <v>8370</v>
      </c>
      <c r="B244" s="64" t="s">
        <v>12784</v>
      </c>
      <c r="C244" s="442">
        <v>44124</v>
      </c>
      <c r="D244" s="448">
        <v>425</v>
      </c>
      <c r="E244" s="448">
        <v>425</v>
      </c>
      <c r="F244" s="442">
        <v>44279</v>
      </c>
      <c r="G244" s="442"/>
      <c r="H244" s="430" t="s">
        <v>12651</v>
      </c>
    </row>
    <row r="245" spans="1:8" ht="38.25" x14ac:dyDescent="0.25">
      <c r="A245" s="297">
        <v>8371</v>
      </c>
      <c r="B245" s="64" t="s">
        <v>12785</v>
      </c>
      <c r="C245" s="442">
        <v>44123</v>
      </c>
      <c r="D245" s="448" t="s">
        <v>12536</v>
      </c>
      <c r="E245" s="448" t="s">
        <v>12536</v>
      </c>
      <c r="F245" s="442" t="s">
        <v>12786</v>
      </c>
      <c r="G245" s="445" t="s">
        <v>12545</v>
      </c>
      <c r="H245" s="430" t="s">
        <v>12787</v>
      </c>
    </row>
    <row r="246" spans="1:8" ht="72" x14ac:dyDescent="0.25">
      <c r="A246" s="297">
        <v>8372</v>
      </c>
      <c r="B246" s="64" t="s">
        <v>12788</v>
      </c>
      <c r="C246" s="442">
        <v>43840</v>
      </c>
      <c r="D246" s="448">
        <v>36000</v>
      </c>
      <c r="E246" s="448">
        <v>36000</v>
      </c>
      <c r="F246" s="442">
        <v>44012</v>
      </c>
      <c r="G246" s="442">
        <v>44012</v>
      </c>
      <c r="H246" s="430" t="s">
        <v>265</v>
      </c>
    </row>
    <row r="247" spans="1:8" ht="24" x14ac:dyDescent="0.25">
      <c r="A247" s="297">
        <v>8373</v>
      </c>
      <c r="B247" s="64" t="s">
        <v>12789</v>
      </c>
      <c r="C247" s="442">
        <v>43845</v>
      </c>
      <c r="D247" s="448">
        <v>200000</v>
      </c>
      <c r="E247" s="448">
        <v>200000</v>
      </c>
      <c r="F247" s="442">
        <v>44255</v>
      </c>
      <c r="G247" s="442">
        <v>44196</v>
      </c>
      <c r="H247" s="430" t="s">
        <v>240</v>
      </c>
    </row>
    <row r="248" spans="1:8" ht="60" x14ac:dyDescent="0.25">
      <c r="A248" s="297">
        <v>8374</v>
      </c>
      <c r="B248" s="64" t="s">
        <v>12790</v>
      </c>
      <c r="C248" s="442">
        <v>43861</v>
      </c>
      <c r="D248" s="448">
        <v>395000</v>
      </c>
      <c r="E248" s="448">
        <v>395000</v>
      </c>
      <c r="F248" s="442">
        <v>44196</v>
      </c>
      <c r="G248" s="442">
        <v>44196</v>
      </c>
      <c r="H248" s="430" t="s">
        <v>6339</v>
      </c>
    </row>
    <row r="249" spans="1:8" ht="48" x14ac:dyDescent="0.25">
      <c r="A249" s="297">
        <v>8378</v>
      </c>
      <c r="B249" s="64" t="s">
        <v>12791</v>
      </c>
      <c r="C249" s="442">
        <v>43861</v>
      </c>
      <c r="D249" s="448">
        <v>400000</v>
      </c>
      <c r="E249" s="448">
        <v>400000</v>
      </c>
      <c r="F249" s="442">
        <v>44242</v>
      </c>
      <c r="G249" s="442">
        <v>44196</v>
      </c>
      <c r="H249" s="430" t="s">
        <v>6329</v>
      </c>
    </row>
    <row r="250" spans="1:8" ht="48" x14ac:dyDescent="0.25">
      <c r="A250" s="297">
        <v>8379</v>
      </c>
      <c r="B250" s="64" t="s">
        <v>12792</v>
      </c>
      <c r="C250" s="442">
        <v>43861</v>
      </c>
      <c r="D250" s="448">
        <v>1000000</v>
      </c>
      <c r="E250" s="448">
        <v>1000000</v>
      </c>
      <c r="F250" s="442">
        <v>44196</v>
      </c>
      <c r="G250" s="442">
        <v>43951</v>
      </c>
      <c r="H250" s="430" t="s">
        <v>9124</v>
      </c>
    </row>
    <row r="251" spans="1:8" ht="24" x14ac:dyDescent="0.25">
      <c r="A251" s="297">
        <v>8380</v>
      </c>
      <c r="B251" s="64" t="s">
        <v>9792</v>
      </c>
      <c r="C251" s="442">
        <v>43875</v>
      </c>
      <c r="D251" s="448">
        <v>5000</v>
      </c>
      <c r="E251" s="448">
        <v>5000</v>
      </c>
      <c r="F251" s="442">
        <v>43951</v>
      </c>
      <c r="G251" s="442">
        <v>43891</v>
      </c>
      <c r="H251" s="430" t="s">
        <v>12793</v>
      </c>
    </row>
    <row r="252" spans="1:8" ht="36" x14ac:dyDescent="0.25">
      <c r="A252" s="300">
        <v>8382</v>
      </c>
      <c r="B252" s="418" t="s">
        <v>12794</v>
      </c>
      <c r="C252" s="446">
        <v>44124</v>
      </c>
      <c r="D252" s="447">
        <v>60256.45</v>
      </c>
      <c r="E252" s="447">
        <v>60256.45</v>
      </c>
      <c r="F252" s="446">
        <v>44165</v>
      </c>
      <c r="G252" s="446">
        <v>44193</v>
      </c>
      <c r="H252" s="431" t="s">
        <v>617</v>
      </c>
    </row>
    <row r="253" spans="1:8" ht="36" x14ac:dyDescent="0.25">
      <c r="A253" s="300">
        <v>8383</v>
      </c>
      <c r="B253" s="418" t="s">
        <v>12795</v>
      </c>
      <c r="C253" s="446">
        <v>44124</v>
      </c>
      <c r="D253" s="447">
        <v>29917.97</v>
      </c>
      <c r="E253" s="447">
        <v>29917.97</v>
      </c>
      <c r="F253" s="446">
        <v>44165</v>
      </c>
      <c r="G253" s="446">
        <v>44195</v>
      </c>
      <c r="H253" s="431" t="s">
        <v>294</v>
      </c>
    </row>
    <row r="254" spans="1:8" ht="24" x14ac:dyDescent="0.25">
      <c r="A254" s="297">
        <v>8384</v>
      </c>
      <c r="B254" s="64" t="s">
        <v>9792</v>
      </c>
      <c r="C254" s="442">
        <v>43875</v>
      </c>
      <c r="D254" s="448">
        <v>5000</v>
      </c>
      <c r="E254" s="448">
        <v>5000</v>
      </c>
      <c r="F254" s="442">
        <v>43953</v>
      </c>
      <c r="G254" s="442">
        <v>43890</v>
      </c>
      <c r="H254" s="430" t="s">
        <v>9876</v>
      </c>
    </row>
    <row r="255" spans="1:8" ht="48" x14ac:dyDescent="0.25">
      <c r="A255" s="297">
        <v>8385</v>
      </c>
      <c r="B255" s="64" t="s">
        <v>12796</v>
      </c>
      <c r="C255" s="442">
        <v>43894</v>
      </c>
      <c r="D255" s="448">
        <v>7000</v>
      </c>
      <c r="E255" s="448">
        <v>7000</v>
      </c>
      <c r="F255" s="442">
        <v>44196</v>
      </c>
      <c r="G255" s="442">
        <v>43925</v>
      </c>
      <c r="H255" s="430" t="s">
        <v>2630</v>
      </c>
    </row>
    <row r="256" spans="1:8" ht="48" x14ac:dyDescent="0.25">
      <c r="A256" s="297">
        <v>8386</v>
      </c>
      <c r="B256" s="64" t="s">
        <v>12797</v>
      </c>
      <c r="C256" s="442">
        <v>43894</v>
      </c>
      <c r="D256" s="448">
        <v>12629</v>
      </c>
      <c r="E256" s="448">
        <v>12629</v>
      </c>
      <c r="F256" s="442">
        <v>44196</v>
      </c>
      <c r="G256" s="442">
        <v>43925</v>
      </c>
      <c r="H256" s="430" t="s">
        <v>2620</v>
      </c>
    </row>
    <row r="257" spans="1:8" ht="48" x14ac:dyDescent="0.25">
      <c r="A257" s="297">
        <v>8388</v>
      </c>
      <c r="B257" s="64" t="s">
        <v>12796</v>
      </c>
      <c r="C257" s="442">
        <v>43894</v>
      </c>
      <c r="D257" s="448">
        <v>15000</v>
      </c>
      <c r="E257" s="448">
        <v>15000</v>
      </c>
      <c r="F257" s="442">
        <v>44196</v>
      </c>
      <c r="G257" s="442">
        <v>43925</v>
      </c>
      <c r="H257" s="430" t="s">
        <v>12798</v>
      </c>
    </row>
    <row r="258" spans="1:8" ht="36" x14ac:dyDescent="0.25">
      <c r="A258" s="297">
        <v>8389</v>
      </c>
      <c r="B258" s="64" t="s">
        <v>12784</v>
      </c>
      <c r="C258" s="442">
        <v>44124</v>
      </c>
      <c r="D258" s="448">
        <v>425</v>
      </c>
      <c r="E258" s="448">
        <v>425</v>
      </c>
      <c r="F258" s="442">
        <v>44279</v>
      </c>
      <c r="G258" s="442"/>
      <c r="H258" s="430" t="s">
        <v>12649</v>
      </c>
    </row>
    <row r="259" spans="1:8" ht="48" x14ac:dyDescent="0.25">
      <c r="A259" s="297">
        <v>8390</v>
      </c>
      <c r="B259" s="64" t="s">
        <v>12796</v>
      </c>
      <c r="C259" s="442">
        <v>43894</v>
      </c>
      <c r="D259" s="448">
        <v>15000</v>
      </c>
      <c r="E259" s="448">
        <v>15000</v>
      </c>
      <c r="F259" s="442">
        <v>44196</v>
      </c>
      <c r="G259" s="442">
        <v>43925</v>
      </c>
      <c r="H259" s="430" t="s">
        <v>2578</v>
      </c>
    </row>
    <row r="260" spans="1:8" ht="48" x14ac:dyDescent="0.25">
      <c r="A260" s="297">
        <v>8391</v>
      </c>
      <c r="B260" s="64" t="s">
        <v>12796</v>
      </c>
      <c r="C260" s="442">
        <v>43894</v>
      </c>
      <c r="D260" s="448">
        <v>8818.84</v>
      </c>
      <c r="E260" s="448">
        <v>8818.84</v>
      </c>
      <c r="F260" s="442">
        <v>44196</v>
      </c>
      <c r="G260" s="442">
        <v>43925</v>
      </c>
      <c r="H260" s="430" t="s">
        <v>6545</v>
      </c>
    </row>
    <row r="261" spans="1:8" ht="48" x14ac:dyDescent="0.25">
      <c r="A261" s="297">
        <v>8392</v>
      </c>
      <c r="B261" s="64" t="s">
        <v>12796</v>
      </c>
      <c r="C261" s="442">
        <v>43894</v>
      </c>
      <c r="D261" s="448">
        <v>9141.7999999999993</v>
      </c>
      <c r="E261" s="448">
        <v>9141.7999999999993</v>
      </c>
      <c r="F261" s="442">
        <v>44196</v>
      </c>
      <c r="G261" s="442">
        <v>43925</v>
      </c>
      <c r="H261" s="430" t="s">
        <v>12799</v>
      </c>
    </row>
    <row r="262" spans="1:8" ht="48" x14ac:dyDescent="0.25">
      <c r="A262" s="297">
        <v>8393</v>
      </c>
      <c r="B262" s="64" t="s">
        <v>12796</v>
      </c>
      <c r="C262" s="442">
        <v>43894</v>
      </c>
      <c r="D262" s="448">
        <v>15000</v>
      </c>
      <c r="E262" s="448">
        <v>15000</v>
      </c>
      <c r="F262" s="442">
        <v>44196</v>
      </c>
      <c r="G262" s="442">
        <v>43925</v>
      </c>
      <c r="H262" s="430" t="s">
        <v>4390</v>
      </c>
    </row>
    <row r="263" spans="1:8" ht="48" x14ac:dyDescent="0.25">
      <c r="A263" s="297">
        <v>8394</v>
      </c>
      <c r="B263" s="64" t="s">
        <v>12796</v>
      </c>
      <c r="C263" s="442">
        <v>43894</v>
      </c>
      <c r="D263" s="448">
        <v>15000</v>
      </c>
      <c r="E263" s="448">
        <v>15000</v>
      </c>
      <c r="F263" s="442">
        <v>44196</v>
      </c>
      <c r="G263" s="442">
        <v>43925</v>
      </c>
      <c r="H263" s="430" t="s">
        <v>2631</v>
      </c>
    </row>
    <row r="264" spans="1:8" ht="48" x14ac:dyDescent="0.25">
      <c r="A264" s="297">
        <v>8395</v>
      </c>
      <c r="B264" s="64" t="s">
        <v>12796</v>
      </c>
      <c r="C264" s="442">
        <v>43894</v>
      </c>
      <c r="D264" s="448">
        <v>14848.75</v>
      </c>
      <c r="E264" s="448">
        <v>14848.75</v>
      </c>
      <c r="F264" s="442">
        <v>44196</v>
      </c>
      <c r="G264" s="442">
        <v>43925</v>
      </c>
      <c r="H264" s="430" t="s">
        <v>4250</v>
      </c>
    </row>
    <row r="265" spans="1:8" ht="24" x14ac:dyDescent="0.25">
      <c r="A265" s="297">
        <v>8396</v>
      </c>
      <c r="B265" s="64" t="s">
        <v>12800</v>
      </c>
      <c r="C265" s="442">
        <v>43908</v>
      </c>
      <c r="D265" s="448">
        <v>30000</v>
      </c>
      <c r="E265" s="448">
        <v>30000</v>
      </c>
      <c r="F265" s="442">
        <v>43924</v>
      </c>
      <c r="G265" s="442">
        <v>43985</v>
      </c>
      <c r="H265" s="430" t="s">
        <v>9453</v>
      </c>
    </row>
    <row r="266" spans="1:8" ht="36" x14ac:dyDescent="0.25">
      <c r="A266" s="297">
        <v>8397</v>
      </c>
      <c r="B266" s="64" t="s">
        <v>12800</v>
      </c>
      <c r="C266" s="442">
        <v>43920</v>
      </c>
      <c r="D266" s="448">
        <v>10000</v>
      </c>
      <c r="E266" s="448">
        <v>10000</v>
      </c>
      <c r="F266" s="442">
        <v>43997</v>
      </c>
      <c r="G266" s="442">
        <v>43936</v>
      </c>
      <c r="H266" s="430" t="s">
        <v>9175</v>
      </c>
    </row>
    <row r="267" spans="1:8" ht="24" x14ac:dyDescent="0.25">
      <c r="A267" s="297">
        <v>8398</v>
      </c>
      <c r="B267" s="64" t="s">
        <v>12800</v>
      </c>
      <c r="C267" s="442">
        <v>43920</v>
      </c>
      <c r="D267" s="448">
        <v>10000</v>
      </c>
      <c r="E267" s="448">
        <v>10</v>
      </c>
      <c r="F267" s="442">
        <v>43997</v>
      </c>
      <c r="G267" s="442">
        <v>43936</v>
      </c>
      <c r="H267" s="430" t="s">
        <v>9985</v>
      </c>
    </row>
    <row r="268" spans="1:8" ht="24" x14ac:dyDescent="0.25">
      <c r="A268" s="297">
        <v>8399</v>
      </c>
      <c r="B268" s="64" t="s">
        <v>12800</v>
      </c>
      <c r="C268" s="442">
        <v>43920</v>
      </c>
      <c r="D268" s="448">
        <v>10000</v>
      </c>
      <c r="E268" s="448">
        <v>10000</v>
      </c>
      <c r="F268" s="442">
        <v>43997</v>
      </c>
      <c r="G268" s="442">
        <v>43936</v>
      </c>
      <c r="H268" s="430" t="s">
        <v>12801</v>
      </c>
    </row>
    <row r="269" spans="1:8" ht="24" x14ac:dyDescent="0.25">
      <c r="A269" s="297">
        <v>8401</v>
      </c>
      <c r="B269" s="64" t="s">
        <v>12800</v>
      </c>
      <c r="C269" s="442">
        <v>43920</v>
      </c>
      <c r="D269" s="448">
        <v>10000</v>
      </c>
      <c r="E269" s="448">
        <v>10000</v>
      </c>
      <c r="F269" s="442">
        <v>43997</v>
      </c>
      <c r="G269" s="442">
        <v>43936</v>
      </c>
      <c r="H269" s="430" t="s">
        <v>12802</v>
      </c>
    </row>
    <row r="270" spans="1:8" ht="24" x14ac:dyDescent="0.25">
      <c r="A270" s="297">
        <v>8402</v>
      </c>
      <c r="B270" s="64" t="s">
        <v>12800</v>
      </c>
      <c r="C270" s="442">
        <v>43920</v>
      </c>
      <c r="D270" s="448">
        <v>10000</v>
      </c>
      <c r="E270" s="448">
        <v>10000</v>
      </c>
      <c r="F270" s="442">
        <v>43997</v>
      </c>
      <c r="G270" s="442">
        <v>43936</v>
      </c>
      <c r="H270" s="430" t="s">
        <v>9980</v>
      </c>
    </row>
    <row r="271" spans="1:8" ht="24" x14ac:dyDescent="0.25">
      <c r="A271" s="297">
        <v>8403</v>
      </c>
      <c r="B271" s="64" t="s">
        <v>12800</v>
      </c>
      <c r="C271" s="442">
        <v>43920</v>
      </c>
      <c r="D271" s="448">
        <v>10000</v>
      </c>
      <c r="E271" s="448">
        <v>10000</v>
      </c>
      <c r="F271" s="442">
        <v>43997</v>
      </c>
      <c r="G271" s="442">
        <v>43936</v>
      </c>
      <c r="H271" s="430" t="s">
        <v>9994</v>
      </c>
    </row>
    <row r="272" spans="1:8" ht="36" x14ac:dyDescent="0.25">
      <c r="A272" s="297">
        <v>8404</v>
      </c>
      <c r="B272" s="64" t="s">
        <v>12803</v>
      </c>
      <c r="C272" s="442">
        <v>43983</v>
      </c>
      <c r="D272" s="448">
        <v>75000</v>
      </c>
      <c r="E272" s="448">
        <v>75000</v>
      </c>
      <c r="F272" s="442">
        <v>44621</v>
      </c>
      <c r="G272" s="442">
        <v>44196</v>
      </c>
      <c r="H272" s="430" t="s">
        <v>239</v>
      </c>
    </row>
    <row r="273" spans="1:8" x14ac:dyDescent="0.25">
      <c r="A273" s="297">
        <v>8406</v>
      </c>
      <c r="B273" s="64" t="s">
        <v>12804</v>
      </c>
      <c r="C273" s="442">
        <v>43999</v>
      </c>
      <c r="D273" s="448">
        <v>20000</v>
      </c>
      <c r="E273" s="448">
        <v>20000</v>
      </c>
      <c r="F273" s="442">
        <v>44104</v>
      </c>
      <c r="G273" s="442">
        <v>44014</v>
      </c>
      <c r="H273" s="430" t="s">
        <v>12805</v>
      </c>
    </row>
    <row r="274" spans="1:8" ht="48" x14ac:dyDescent="0.25">
      <c r="A274" s="297">
        <v>8407</v>
      </c>
      <c r="B274" s="64" t="s">
        <v>12806</v>
      </c>
      <c r="C274" s="442">
        <v>43862</v>
      </c>
      <c r="D274" s="448">
        <v>0</v>
      </c>
      <c r="E274" s="448">
        <v>0</v>
      </c>
      <c r="F274" s="442">
        <v>44196</v>
      </c>
      <c r="G274" s="442">
        <v>44196</v>
      </c>
      <c r="H274" s="430" t="s">
        <v>6339</v>
      </c>
    </row>
    <row r="275" spans="1:8" ht="72" x14ac:dyDescent="0.25">
      <c r="A275" s="297">
        <v>8408</v>
      </c>
      <c r="B275" s="64" t="s">
        <v>12807</v>
      </c>
      <c r="C275" s="442">
        <v>44013</v>
      </c>
      <c r="D275" s="448">
        <v>12000</v>
      </c>
      <c r="E275" s="448">
        <v>12000</v>
      </c>
      <c r="F275" s="442">
        <v>44196</v>
      </c>
      <c r="G275" s="442">
        <v>44074</v>
      </c>
      <c r="H275" s="430" t="s">
        <v>265</v>
      </c>
    </row>
    <row r="276" spans="1:8" x14ac:dyDescent="0.25">
      <c r="A276" s="297">
        <v>8409</v>
      </c>
      <c r="B276" s="64" t="s">
        <v>4545</v>
      </c>
      <c r="C276" s="442">
        <v>44012</v>
      </c>
      <c r="D276" s="448">
        <v>150</v>
      </c>
      <c r="E276" s="448">
        <v>150</v>
      </c>
      <c r="F276" s="442">
        <v>44027</v>
      </c>
      <c r="G276" s="442">
        <v>44027</v>
      </c>
      <c r="H276" s="430" t="s">
        <v>12808</v>
      </c>
    </row>
    <row r="277" spans="1:8" x14ac:dyDescent="0.25">
      <c r="A277" s="297">
        <v>8411</v>
      </c>
      <c r="B277" s="64" t="s">
        <v>4545</v>
      </c>
      <c r="C277" s="442">
        <v>44012</v>
      </c>
      <c r="D277" s="448">
        <v>150</v>
      </c>
      <c r="E277" s="448">
        <v>150</v>
      </c>
      <c r="F277" s="442">
        <v>44027</v>
      </c>
      <c r="G277" s="442">
        <v>44027</v>
      </c>
      <c r="H277" s="430" t="s">
        <v>12809</v>
      </c>
    </row>
    <row r="278" spans="1:8" ht="48" x14ac:dyDescent="0.25">
      <c r="A278" s="297">
        <v>8412</v>
      </c>
      <c r="B278" s="64" t="s">
        <v>9792</v>
      </c>
      <c r="C278" s="442">
        <v>44015</v>
      </c>
      <c r="D278" s="448">
        <v>4450</v>
      </c>
      <c r="E278" s="448">
        <v>4450</v>
      </c>
      <c r="F278" s="442">
        <v>44092</v>
      </c>
      <c r="G278" s="442">
        <v>44030</v>
      </c>
      <c r="H278" s="430" t="s">
        <v>4384</v>
      </c>
    </row>
    <row r="279" spans="1:8" ht="48" x14ac:dyDescent="0.25">
      <c r="A279" s="297">
        <v>8413</v>
      </c>
      <c r="B279" s="64" t="s">
        <v>12810</v>
      </c>
      <c r="C279" s="442">
        <v>44034</v>
      </c>
      <c r="D279" s="448">
        <v>0</v>
      </c>
      <c r="E279" s="448">
        <v>0</v>
      </c>
      <c r="F279" s="442">
        <v>44196</v>
      </c>
      <c r="G279" s="442">
        <v>44196</v>
      </c>
      <c r="H279" s="430" t="s">
        <v>9124</v>
      </c>
    </row>
    <row r="280" spans="1:8" ht="24" x14ac:dyDescent="0.25">
      <c r="A280" s="297">
        <v>8414</v>
      </c>
      <c r="B280" s="64" t="s">
        <v>12811</v>
      </c>
      <c r="C280" s="442">
        <v>44050</v>
      </c>
      <c r="D280" s="448">
        <v>510990</v>
      </c>
      <c r="E280" s="448">
        <v>510990</v>
      </c>
      <c r="F280" s="442">
        <v>44127</v>
      </c>
      <c r="G280" s="442">
        <v>44066</v>
      </c>
      <c r="H280" s="430" t="s">
        <v>4282</v>
      </c>
    </row>
    <row r="281" spans="1:8" ht="24" x14ac:dyDescent="0.25">
      <c r="A281" s="297">
        <v>8415</v>
      </c>
      <c r="B281" s="64" t="s">
        <v>9792</v>
      </c>
      <c r="C281" s="442">
        <v>44056</v>
      </c>
      <c r="D281" s="448">
        <v>5000</v>
      </c>
      <c r="E281" s="448">
        <v>5000</v>
      </c>
      <c r="F281" s="442">
        <v>44132</v>
      </c>
      <c r="G281" s="442">
        <v>44071</v>
      </c>
      <c r="H281" s="430" t="s">
        <v>239</v>
      </c>
    </row>
    <row r="282" spans="1:8" ht="48" x14ac:dyDescent="0.25">
      <c r="A282" s="297">
        <v>8416</v>
      </c>
      <c r="B282" s="64" t="s">
        <v>12812</v>
      </c>
      <c r="C282" s="442">
        <v>44069</v>
      </c>
      <c r="D282" s="448">
        <v>7500</v>
      </c>
      <c r="E282" s="448">
        <v>7500</v>
      </c>
      <c r="F282" s="442" t="s">
        <v>12813</v>
      </c>
      <c r="G282" s="442">
        <v>44104</v>
      </c>
      <c r="H282" s="430" t="s">
        <v>4417</v>
      </c>
    </row>
    <row r="283" spans="1:8" ht="48" x14ac:dyDescent="0.25">
      <c r="A283" s="297">
        <v>8417</v>
      </c>
      <c r="B283" s="64" t="s">
        <v>12812</v>
      </c>
      <c r="C283" s="442">
        <v>44069</v>
      </c>
      <c r="D283" s="448">
        <v>26000</v>
      </c>
      <c r="E283" s="448">
        <v>26000</v>
      </c>
      <c r="F283" s="442">
        <v>44196</v>
      </c>
      <c r="G283" s="442">
        <v>44104</v>
      </c>
      <c r="H283" s="430" t="s">
        <v>274</v>
      </c>
    </row>
    <row r="284" spans="1:8" ht="48" x14ac:dyDescent="0.25">
      <c r="A284" s="297">
        <v>8418</v>
      </c>
      <c r="B284" s="64" t="s">
        <v>12812</v>
      </c>
      <c r="C284" s="442">
        <v>44069</v>
      </c>
      <c r="D284" s="448">
        <v>10000</v>
      </c>
      <c r="E284" s="448">
        <v>10000</v>
      </c>
      <c r="F284" s="442">
        <v>44196</v>
      </c>
      <c r="G284" s="442">
        <v>44104</v>
      </c>
      <c r="H284" s="430" t="s">
        <v>284</v>
      </c>
    </row>
    <row r="285" spans="1:8" ht="48" x14ac:dyDescent="0.25">
      <c r="A285" s="297">
        <v>8419</v>
      </c>
      <c r="B285" s="64" t="s">
        <v>12812</v>
      </c>
      <c r="C285" s="442">
        <v>44069</v>
      </c>
      <c r="D285" s="448">
        <v>17500</v>
      </c>
      <c r="E285" s="448">
        <v>17500</v>
      </c>
      <c r="F285" s="442">
        <v>44196</v>
      </c>
      <c r="G285" s="442">
        <v>44104</v>
      </c>
      <c r="H285" s="430" t="s">
        <v>9990</v>
      </c>
    </row>
    <row r="286" spans="1:8" ht="48" x14ac:dyDescent="0.25">
      <c r="A286" s="297">
        <v>8421</v>
      </c>
      <c r="B286" s="64" t="s">
        <v>12812</v>
      </c>
      <c r="C286" s="442">
        <v>44069</v>
      </c>
      <c r="D286" s="448">
        <v>17500</v>
      </c>
      <c r="E286" s="448">
        <v>17500</v>
      </c>
      <c r="F286" s="442">
        <v>44196</v>
      </c>
      <c r="G286" s="442">
        <v>44104</v>
      </c>
      <c r="H286" s="430" t="s">
        <v>265</v>
      </c>
    </row>
    <row r="287" spans="1:8" ht="48" x14ac:dyDescent="0.25">
      <c r="A287" s="297">
        <v>8422</v>
      </c>
      <c r="B287" s="64" t="s">
        <v>12812</v>
      </c>
      <c r="C287" s="442">
        <v>44069</v>
      </c>
      <c r="D287" s="448">
        <v>20000</v>
      </c>
      <c r="E287" s="448">
        <v>20000</v>
      </c>
      <c r="F287" s="442">
        <v>44196</v>
      </c>
      <c r="G287" s="442">
        <v>44104</v>
      </c>
      <c r="H287" s="430" t="s">
        <v>6529</v>
      </c>
    </row>
    <row r="288" spans="1:8" ht="48" x14ac:dyDescent="0.25">
      <c r="A288" s="297">
        <v>8423</v>
      </c>
      <c r="B288" s="64" t="s">
        <v>12812</v>
      </c>
      <c r="C288" s="442">
        <v>44069</v>
      </c>
      <c r="D288" s="448">
        <v>5000</v>
      </c>
      <c r="E288" s="448">
        <v>5000</v>
      </c>
      <c r="F288" s="442">
        <v>44316</v>
      </c>
      <c r="G288" s="442">
        <v>44104</v>
      </c>
      <c r="H288" s="430" t="s">
        <v>6530</v>
      </c>
    </row>
    <row r="289" spans="1:8" ht="48" x14ac:dyDescent="0.25">
      <c r="A289" s="297">
        <v>8424</v>
      </c>
      <c r="B289" s="64" t="s">
        <v>12812</v>
      </c>
      <c r="C289" s="442">
        <v>44069</v>
      </c>
      <c r="D289" s="448">
        <v>10000</v>
      </c>
      <c r="E289" s="448">
        <v>10000</v>
      </c>
      <c r="F289" s="442">
        <v>44316</v>
      </c>
      <c r="G289" s="442">
        <v>44104</v>
      </c>
      <c r="H289" s="430" t="s">
        <v>4384</v>
      </c>
    </row>
    <row r="290" spans="1:8" ht="48" x14ac:dyDescent="0.25">
      <c r="A290" s="297">
        <v>8425</v>
      </c>
      <c r="B290" s="64" t="s">
        <v>12812</v>
      </c>
      <c r="C290" s="442">
        <v>44069</v>
      </c>
      <c r="D290" s="448">
        <v>26000</v>
      </c>
      <c r="E290" s="448">
        <v>26000</v>
      </c>
      <c r="F290" s="442">
        <v>44196</v>
      </c>
      <c r="G290" s="442">
        <v>44104</v>
      </c>
      <c r="H290" s="430" t="s">
        <v>257</v>
      </c>
    </row>
    <row r="291" spans="1:8" ht="48" x14ac:dyDescent="0.25">
      <c r="A291" s="297">
        <v>8426</v>
      </c>
      <c r="B291" s="64" t="s">
        <v>12812</v>
      </c>
      <c r="C291" s="442">
        <v>44069</v>
      </c>
      <c r="D291" s="448">
        <v>10000</v>
      </c>
      <c r="E291" s="448">
        <v>10000</v>
      </c>
      <c r="F291" s="442">
        <v>44377</v>
      </c>
      <c r="G291" s="442">
        <v>44104</v>
      </c>
      <c r="H291" s="430" t="s">
        <v>249</v>
      </c>
    </row>
    <row r="292" spans="1:8" ht="48" x14ac:dyDescent="0.25">
      <c r="A292" s="297">
        <v>8427</v>
      </c>
      <c r="B292" s="64" t="s">
        <v>12812</v>
      </c>
      <c r="C292" s="442">
        <v>44069</v>
      </c>
      <c r="D292" s="448">
        <v>10000</v>
      </c>
      <c r="E292" s="448">
        <v>10000</v>
      </c>
      <c r="F292" s="448">
        <v>44196</v>
      </c>
      <c r="G292" s="442">
        <v>44104</v>
      </c>
      <c r="H292" s="430" t="s">
        <v>4425</v>
      </c>
    </row>
    <row r="293" spans="1:8" ht="38.25" x14ac:dyDescent="0.25">
      <c r="A293" s="297">
        <v>8428</v>
      </c>
      <c r="B293" s="64" t="s">
        <v>12814</v>
      </c>
      <c r="C293" s="442">
        <v>44141</v>
      </c>
      <c r="D293" s="448" t="s">
        <v>12536</v>
      </c>
      <c r="E293" s="448" t="s">
        <v>12536</v>
      </c>
      <c r="F293" s="442" t="s">
        <v>12786</v>
      </c>
      <c r="G293" s="442">
        <v>44136</v>
      </c>
      <c r="H293" s="430" t="s">
        <v>36</v>
      </c>
    </row>
    <row r="294" spans="1:8" ht="48" x14ac:dyDescent="0.25">
      <c r="A294" s="297">
        <v>8429</v>
      </c>
      <c r="B294" s="64" t="s">
        <v>12812</v>
      </c>
      <c r="C294" s="442">
        <v>44069</v>
      </c>
      <c r="D294" s="448">
        <v>5000</v>
      </c>
      <c r="E294" s="448">
        <v>5000</v>
      </c>
      <c r="F294" s="442">
        <v>44196</v>
      </c>
      <c r="G294" s="442">
        <v>44104</v>
      </c>
      <c r="H294" s="430" t="s">
        <v>6551</v>
      </c>
    </row>
    <row r="295" spans="1:8" ht="48" x14ac:dyDescent="0.25">
      <c r="A295" s="297">
        <v>8430</v>
      </c>
      <c r="B295" s="64" t="s">
        <v>12812</v>
      </c>
      <c r="C295" s="442">
        <v>44069</v>
      </c>
      <c r="D295" s="448">
        <v>25000</v>
      </c>
      <c r="E295" s="448">
        <v>25000</v>
      </c>
      <c r="F295" s="442">
        <v>44408</v>
      </c>
      <c r="G295" s="442">
        <v>44104</v>
      </c>
      <c r="H295" s="430" t="s">
        <v>268</v>
      </c>
    </row>
    <row r="296" spans="1:8" ht="48" x14ac:dyDescent="0.25">
      <c r="A296" s="297">
        <v>8431</v>
      </c>
      <c r="B296" s="64" t="s">
        <v>12812</v>
      </c>
      <c r="C296" s="442">
        <v>44069</v>
      </c>
      <c r="D296" s="448">
        <v>17500</v>
      </c>
      <c r="E296" s="448">
        <v>17500</v>
      </c>
      <c r="F296" s="442">
        <v>44286</v>
      </c>
      <c r="G296" s="442">
        <v>44104</v>
      </c>
      <c r="H296" s="430" t="s">
        <v>4254</v>
      </c>
    </row>
    <row r="297" spans="1:8" ht="48" x14ac:dyDescent="0.25">
      <c r="A297" s="297">
        <v>8432</v>
      </c>
      <c r="B297" s="64" t="s">
        <v>12812</v>
      </c>
      <c r="C297" s="442">
        <v>44069</v>
      </c>
      <c r="D297" s="448">
        <v>22500</v>
      </c>
      <c r="E297" s="448">
        <v>22500</v>
      </c>
      <c r="F297" s="442">
        <v>44196</v>
      </c>
      <c r="G297" s="442">
        <v>44104</v>
      </c>
      <c r="H297" s="430" t="s">
        <v>6330</v>
      </c>
    </row>
    <row r="298" spans="1:8" ht="48" x14ac:dyDescent="0.25">
      <c r="A298" s="297">
        <v>8433</v>
      </c>
      <c r="B298" s="64" t="s">
        <v>12812</v>
      </c>
      <c r="C298" s="442">
        <v>44069</v>
      </c>
      <c r="D298" s="448">
        <v>5000</v>
      </c>
      <c r="E298" s="448">
        <v>5000</v>
      </c>
      <c r="F298" s="442">
        <v>44150</v>
      </c>
      <c r="G298" s="442">
        <v>44104</v>
      </c>
      <c r="H298" s="430" t="s">
        <v>489</v>
      </c>
    </row>
    <row r="299" spans="1:8" ht="48" x14ac:dyDescent="0.25">
      <c r="A299" s="297">
        <v>8434</v>
      </c>
      <c r="B299" s="64" t="s">
        <v>12812</v>
      </c>
      <c r="C299" s="442">
        <v>44069</v>
      </c>
      <c r="D299" s="448">
        <v>7500</v>
      </c>
      <c r="E299" s="448">
        <v>7500</v>
      </c>
      <c r="F299" s="442">
        <v>44196</v>
      </c>
      <c r="G299" s="442">
        <v>44104</v>
      </c>
      <c r="H299" s="430" t="s">
        <v>258</v>
      </c>
    </row>
    <row r="300" spans="1:8" ht="48" x14ac:dyDescent="0.25">
      <c r="A300" s="297">
        <v>8435</v>
      </c>
      <c r="B300" s="64" t="s">
        <v>12812</v>
      </c>
      <c r="C300" s="442">
        <v>44069</v>
      </c>
      <c r="D300" s="448">
        <v>20000</v>
      </c>
      <c r="E300" s="448">
        <v>20000</v>
      </c>
      <c r="F300" s="442">
        <v>44196</v>
      </c>
      <c r="G300" s="442">
        <v>44104</v>
      </c>
      <c r="H300" s="430" t="s">
        <v>25</v>
      </c>
    </row>
    <row r="301" spans="1:8" ht="48" x14ac:dyDescent="0.25">
      <c r="A301" s="297">
        <v>8436</v>
      </c>
      <c r="B301" s="64" t="s">
        <v>12812</v>
      </c>
      <c r="C301" s="442">
        <v>44069</v>
      </c>
      <c r="D301" s="448">
        <v>5000</v>
      </c>
      <c r="E301" s="448">
        <v>5000</v>
      </c>
      <c r="F301" s="442">
        <v>44196</v>
      </c>
      <c r="G301" s="442">
        <v>44104</v>
      </c>
      <c r="H301" s="430" t="s">
        <v>4420</v>
      </c>
    </row>
    <row r="302" spans="1:8" ht="48" x14ac:dyDescent="0.25">
      <c r="A302" s="297">
        <v>8437</v>
      </c>
      <c r="B302" s="64" t="s">
        <v>12812</v>
      </c>
      <c r="C302" s="442">
        <v>44069</v>
      </c>
      <c r="D302" s="448">
        <v>5000</v>
      </c>
      <c r="E302" s="448">
        <v>5000</v>
      </c>
      <c r="F302" s="442">
        <v>44188</v>
      </c>
      <c r="G302" s="442">
        <v>44104</v>
      </c>
      <c r="H302" s="430" t="s">
        <v>12498</v>
      </c>
    </row>
    <row r="303" spans="1:8" ht="48" x14ac:dyDescent="0.25">
      <c r="A303" s="297">
        <v>8438</v>
      </c>
      <c r="B303" s="64" t="s">
        <v>12812</v>
      </c>
      <c r="C303" s="442">
        <v>44069</v>
      </c>
      <c r="D303" s="448">
        <v>5000</v>
      </c>
      <c r="E303" s="448">
        <v>5000</v>
      </c>
      <c r="F303" s="442">
        <v>44177</v>
      </c>
      <c r="G303" s="442">
        <v>44104</v>
      </c>
      <c r="H303" s="430" t="s">
        <v>255</v>
      </c>
    </row>
    <row r="304" spans="1:8" ht="48" x14ac:dyDescent="0.25">
      <c r="A304" s="297">
        <v>8439</v>
      </c>
      <c r="B304" s="64" t="s">
        <v>12812</v>
      </c>
      <c r="C304" s="442">
        <v>44069</v>
      </c>
      <c r="D304" s="448">
        <v>7500</v>
      </c>
      <c r="E304" s="448">
        <v>7500</v>
      </c>
      <c r="F304" s="442">
        <v>44166</v>
      </c>
      <c r="G304" s="442">
        <v>44104</v>
      </c>
      <c r="H304" s="430" t="s">
        <v>267</v>
      </c>
    </row>
    <row r="305" spans="1:8" ht="60" x14ac:dyDescent="0.25">
      <c r="A305" s="297">
        <v>8442</v>
      </c>
      <c r="B305" s="64" t="s">
        <v>12812</v>
      </c>
      <c r="C305" s="442">
        <v>44069</v>
      </c>
      <c r="D305" s="448">
        <v>7500</v>
      </c>
      <c r="E305" s="448">
        <v>7500</v>
      </c>
      <c r="F305" s="442">
        <v>44377</v>
      </c>
      <c r="G305" s="442">
        <v>44104</v>
      </c>
      <c r="H305" s="430" t="s">
        <v>543</v>
      </c>
    </row>
    <row r="306" spans="1:8" ht="48" x14ac:dyDescent="0.25">
      <c r="A306" s="300">
        <v>8444</v>
      </c>
      <c r="B306" s="418" t="s">
        <v>12815</v>
      </c>
      <c r="C306" s="446">
        <v>44113</v>
      </c>
      <c r="D306" s="447">
        <v>19500</v>
      </c>
      <c r="E306" s="447">
        <v>24375</v>
      </c>
      <c r="F306" s="446">
        <v>44165</v>
      </c>
      <c r="G306" s="446">
        <v>44167</v>
      </c>
      <c r="H306" s="431" t="s">
        <v>231</v>
      </c>
    </row>
    <row r="307" spans="1:8" ht="25.5" x14ac:dyDescent="0.25">
      <c r="A307" s="297">
        <v>8445</v>
      </c>
      <c r="B307" s="64" t="s">
        <v>4545</v>
      </c>
      <c r="C307" s="442">
        <v>44033</v>
      </c>
      <c r="D307" s="448">
        <v>3250</v>
      </c>
      <c r="E307" s="448">
        <v>4062.5</v>
      </c>
      <c r="F307" s="442" t="s">
        <v>12816</v>
      </c>
      <c r="G307" s="442">
        <v>44071</v>
      </c>
      <c r="H307" s="430" t="s">
        <v>12817</v>
      </c>
    </row>
    <row r="308" spans="1:8" ht="24" x14ac:dyDescent="0.25">
      <c r="A308" s="297">
        <v>8446</v>
      </c>
      <c r="B308" s="64" t="s">
        <v>12818</v>
      </c>
      <c r="C308" s="442">
        <v>44084</v>
      </c>
      <c r="D308" s="448">
        <v>0</v>
      </c>
      <c r="E308" s="448">
        <v>16000</v>
      </c>
      <c r="F308" s="442">
        <v>44316</v>
      </c>
      <c r="G308" s="442">
        <v>44316</v>
      </c>
      <c r="H308" s="430" t="s">
        <v>12819</v>
      </c>
    </row>
    <row r="309" spans="1:8" x14ac:dyDescent="0.25">
      <c r="A309" s="297">
        <v>8447</v>
      </c>
      <c r="B309" s="64" t="s">
        <v>9459</v>
      </c>
      <c r="C309" s="442">
        <v>44151</v>
      </c>
      <c r="D309" s="448">
        <v>500</v>
      </c>
      <c r="E309" s="448">
        <v>500</v>
      </c>
      <c r="F309" s="442">
        <v>44196</v>
      </c>
      <c r="G309" s="442">
        <v>44152</v>
      </c>
      <c r="H309" s="430" t="s">
        <v>9457</v>
      </c>
    </row>
    <row r="310" spans="1:8" x14ac:dyDescent="0.25">
      <c r="A310" s="297">
        <v>8448</v>
      </c>
      <c r="B310" s="64" t="s">
        <v>9459</v>
      </c>
      <c r="C310" s="442">
        <v>44151</v>
      </c>
      <c r="D310" s="448">
        <v>500</v>
      </c>
      <c r="E310" s="448">
        <v>500</v>
      </c>
      <c r="F310" s="442">
        <v>44196</v>
      </c>
      <c r="G310" s="442">
        <v>44152</v>
      </c>
      <c r="H310" s="430" t="s">
        <v>12516</v>
      </c>
    </row>
    <row r="311" spans="1:8" x14ac:dyDescent="0.25">
      <c r="A311" s="297">
        <v>8449</v>
      </c>
      <c r="B311" s="64" t="s">
        <v>4545</v>
      </c>
      <c r="C311" s="442">
        <v>44151</v>
      </c>
      <c r="D311" s="448">
        <v>500</v>
      </c>
      <c r="E311" s="448">
        <v>500</v>
      </c>
      <c r="F311" s="442">
        <v>44196</v>
      </c>
      <c r="G311" s="442">
        <v>44152</v>
      </c>
      <c r="H311" s="430" t="s">
        <v>12654</v>
      </c>
    </row>
    <row r="312" spans="1:8" x14ac:dyDescent="0.25">
      <c r="A312" s="297">
        <v>8450</v>
      </c>
      <c r="B312" s="64" t="s">
        <v>12820</v>
      </c>
      <c r="C312" s="442">
        <v>44151</v>
      </c>
      <c r="D312" s="448">
        <v>800</v>
      </c>
      <c r="E312" s="448">
        <v>800</v>
      </c>
      <c r="F312" s="442">
        <v>44196</v>
      </c>
      <c r="G312" s="442">
        <v>44152</v>
      </c>
      <c r="H312" s="430" t="s">
        <v>4239</v>
      </c>
    </row>
    <row r="313" spans="1:8" ht="38.25" x14ac:dyDescent="0.25">
      <c r="A313" s="297">
        <v>8451</v>
      </c>
      <c r="B313" s="64" t="s">
        <v>12785</v>
      </c>
      <c r="C313" s="442">
        <v>44123</v>
      </c>
      <c r="D313" s="448" t="s">
        <v>12536</v>
      </c>
      <c r="E313" s="448" t="s">
        <v>12536</v>
      </c>
      <c r="F313" s="442" t="s">
        <v>12821</v>
      </c>
      <c r="G313" s="445" t="s">
        <v>12545</v>
      </c>
      <c r="H313" s="430" t="s">
        <v>12822</v>
      </c>
    </row>
    <row r="314" spans="1:8" ht="48" x14ac:dyDescent="0.25">
      <c r="A314" s="297">
        <v>8452</v>
      </c>
      <c r="B314" s="64" t="s">
        <v>12812</v>
      </c>
      <c r="C314" s="442">
        <v>44069</v>
      </c>
      <c r="D314" s="448">
        <v>10000</v>
      </c>
      <c r="E314" s="448">
        <v>10000</v>
      </c>
      <c r="F314" s="442">
        <v>44196</v>
      </c>
      <c r="G314" s="442">
        <v>44104</v>
      </c>
      <c r="H314" s="430" t="s">
        <v>276</v>
      </c>
    </row>
    <row r="315" spans="1:8" ht="48" x14ac:dyDescent="0.25">
      <c r="A315" s="297">
        <v>8453</v>
      </c>
      <c r="B315" s="64" t="s">
        <v>12812</v>
      </c>
      <c r="C315" s="442">
        <v>44069</v>
      </c>
      <c r="D315" s="448">
        <v>10000</v>
      </c>
      <c r="E315" s="448">
        <v>10000</v>
      </c>
      <c r="F315" s="442">
        <v>44196</v>
      </c>
      <c r="G315" s="442">
        <v>44104</v>
      </c>
      <c r="H315" s="430" t="s">
        <v>6534</v>
      </c>
    </row>
    <row r="316" spans="1:8" ht="48" x14ac:dyDescent="0.25">
      <c r="A316" s="297">
        <v>8454</v>
      </c>
      <c r="B316" s="64" t="s">
        <v>12823</v>
      </c>
      <c r="C316" s="442">
        <v>44069</v>
      </c>
      <c r="D316" s="448">
        <v>20000</v>
      </c>
      <c r="E316" s="448">
        <v>20000</v>
      </c>
      <c r="F316" s="442">
        <v>44196</v>
      </c>
      <c r="G316" s="442">
        <v>44104</v>
      </c>
      <c r="H316" s="430" t="s">
        <v>261</v>
      </c>
    </row>
    <row r="317" spans="1:8" ht="48" x14ac:dyDescent="0.25">
      <c r="A317" s="297">
        <v>8455</v>
      </c>
      <c r="B317" s="64" t="s">
        <v>12812</v>
      </c>
      <c r="C317" s="442">
        <v>44069</v>
      </c>
      <c r="D317" s="448">
        <v>10000</v>
      </c>
      <c r="E317" s="448">
        <v>10000</v>
      </c>
      <c r="F317" s="442">
        <v>44196</v>
      </c>
      <c r="G317" s="442">
        <v>44104</v>
      </c>
      <c r="H317" s="430" t="s">
        <v>23</v>
      </c>
    </row>
    <row r="318" spans="1:8" ht="48.75" thickBot="1" x14ac:dyDescent="0.3">
      <c r="A318" s="303">
        <v>8456</v>
      </c>
      <c r="B318" s="425" t="s">
        <v>12812</v>
      </c>
      <c r="C318" s="460">
        <v>44069</v>
      </c>
      <c r="D318" s="461">
        <v>10000</v>
      </c>
      <c r="E318" s="461">
        <v>10000</v>
      </c>
      <c r="F318" s="460">
        <v>44196</v>
      </c>
      <c r="G318" s="460">
        <v>44104</v>
      </c>
      <c r="H318" s="432" t="s">
        <v>4418</v>
      </c>
    </row>
    <row r="319" spans="1:8" ht="36.75" thickTop="1" x14ac:dyDescent="0.25">
      <c r="A319" s="320">
        <v>8457</v>
      </c>
      <c r="B319" s="421" t="s">
        <v>9792</v>
      </c>
      <c r="C319" s="452">
        <v>44070</v>
      </c>
      <c r="D319" s="453">
        <v>5000</v>
      </c>
      <c r="E319" s="453">
        <v>5000</v>
      </c>
      <c r="F319" s="452">
        <v>44150</v>
      </c>
      <c r="G319" s="452">
        <v>44085</v>
      </c>
      <c r="H319" s="433" t="s">
        <v>155</v>
      </c>
    </row>
    <row r="320" spans="1:8" ht="36.75" thickBot="1" x14ac:dyDescent="0.3">
      <c r="A320" s="321"/>
      <c r="B320" s="423"/>
      <c r="C320" s="456"/>
      <c r="D320" s="457"/>
      <c r="E320" s="457"/>
      <c r="F320" s="456"/>
      <c r="G320" s="456"/>
      <c r="H320" s="434" t="s">
        <v>155</v>
      </c>
    </row>
    <row r="321" spans="1:8" ht="72.75" thickTop="1" x14ac:dyDescent="0.25">
      <c r="A321" s="305">
        <v>8458</v>
      </c>
      <c r="B321" s="143" t="s">
        <v>12824</v>
      </c>
      <c r="C321" s="465">
        <v>44081</v>
      </c>
      <c r="D321" s="466">
        <v>16000</v>
      </c>
      <c r="E321" s="466">
        <v>16000</v>
      </c>
      <c r="F321" s="465">
        <v>44195</v>
      </c>
      <c r="G321" s="465">
        <v>44104</v>
      </c>
      <c r="H321" s="436" t="s">
        <v>4463</v>
      </c>
    </row>
    <row r="322" spans="1:8" ht="72" x14ac:dyDescent="0.25">
      <c r="A322" s="297">
        <v>8460</v>
      </c>
      <c r="B322" s="64" t="s">
        <v>12824</v>
      </c>
      <c r="C322" s="442">
        <v>44081</v>
      </c>
      <c r="D322" s="448">
        <v>15000</v>
      </c>
      <c r="E322" s="448">
        <v>15000</v>
      </c>
      <c r="F322" s="442">
        <v>44196</v>
      </c>
      <c r="G322" s="442">
        <v>44104</v>
      </c>
      <c r="H322" s="430" t="s">
        <v>259</v>
      </c>
    </row>
    <row r="323" spans="1:8" ht="72" x14ac:dyDescent="0.25">
      <c r="A323" s="297">
        <v>8461</v>
      </c>
      <c r="B323" s="64" t="s">
        <v>12824</v>
      </c>
      <c r="C323" s="442">
        <v>44081</v>
      </c>
      <c r="D323" s="448">
        <v>6000</v>
      </c>
      <c r="E323" s="448">
        <v>6000</v>
      </c>
      <c r="F323" s="442">
        <v>44196</v>
      </c>
      <c r="G323" s="442">
        <v>44104</v>
      </c>
      <c r="H323" s="430" t="s">
        <v>12494</v>
      </c>
    </row>
    <row r="324" spans="1:8" ht="72" x14ac:dyDescent="0.25">
      <c r="A324" s="297">
        <v>8462</v>
      </c>
      <c r="B324" s="64" t="s">
        <v>12824</v>
      </c>
      <c r="C324" s="442">
        <v>44081</v>
      </c>
      <c r="D324" s="448">
        <v>7500</v>
      </c>
      <c r="E324" s="448">
        <v>7500</v>
      </c>
      <c r="F324" s="442">
        <v>44270</v>
      </c>
      <c r="G324" s="442">
        <v>44104</v>
      </c>
      <c r="H324" s="430" t="s">
        <v>12507</v>
      </c>
    </row>
    <row r="325" spans="1:8" ht="72" x14ac:dyDescent="0.25">
      <c r="A325" s="297">
        <v>8463</v>
      </c>
      <c r="B325" s="64" t="s">
        <v>12824</v>
      </c>
      <c r="C325" s="442">
        <v>44081</v>
      </c>
      <c r="D325" s="448">
        <v>15000</v>
      </c>
      <c r="E325" s="448">
        <v>15000</v>
      </c>
      <c r="F325" s="442">
        <v>44316</v>
      </c>
      <c r="G325" s="442">
        <v>44104</v>
      </c>
      <c r="H325" s="430" t="s">
        <v>6376</v>
      </c>
    </row>
    <row r="326" spans="1:8" ht="72" x14ac:dyDescent="0.25">
      <c r="A326" s="297">
        <v>8464</v>
      </c>
      <c r="B326" s="64" t="s">
        <v>12824</v>
      </c>
      <c r="C326" s="442">
        <v>44081</v>
      </c>
      <c r="D326" s="448">
        <v>15000</v>
      </c>
      <c r="E326" s="448">
        <v>15000</v>
      </c>
      <c r="F326" s="442">
        <v>44196</v>
      </c>
      <c r="G326" s="442">
        <v>44104</v>
      </c>
      <c r="H326" s="430" t="s">
        <v>478</v>
      </c>
    </row>
    <row r="327" spans="1:8" ht="72" x14ac:dyDescent="0.25">
      <c r="A327" s="297">
        <v>8465</v>
      </c>
      <c r="B327" s="64" t="s">
        <v>12824</v>
      </c>
      <c r="C327" s="442">
        <v>44081</v>
      </c>
      <c r="D327" s="448">
        <v>18000</v>
      </c>
      <c r="E327" s="448">
        <v>18000</v>
      </c>
      <c r="F327" s="442">
        <v>44255</v>
      </c>
      <c r="G327" s="442">
        <v>44104</v>
      </c>
      <c r="H327" s="430" t="s">
        <v>155</v>
      </c>
    </row>
    <row r="328" spans="1:8" ht="72" x14ac:dyDescent="0.25">
      <c r="A328" s="297">
        <v>8466</v>
      </c>
      <c r="B328" s="64" t="s">
        <v>12824</v>
      </c>
      <c r="C328" s="442">
        <v>44081</v>
      </c>
      <c r="D328" s="448">
        <v>16000</v>
      </c>
      <c r="E328" s="448">
        <v>16000</v>
      </c>
      <c r="F328" s="442">
        <v>44196</v>
      </c>
      <c r="G328" s="442">
        <v>44104</v>
      </c>
      <c r="H328" s="430" t="s">
        <v>270</v>
      </c>
    </row>
    <row r="329" spans="1:8" ht="25.5" x14ac:dyDescent="0.25">
      <c r="A329" s="297">
        <v>8467</v>
      </c>
      <c r="B329" s="64" t="s">
        <v>4545</v>
      </c>
      <c r="C329" s="442">
        <v>44160</v>
      </c>
      <c r="D329" s="448">
        <v>3000</v>
      </c>
      <c r="E329" s="447" t="s">
        <v>12536</v>
      </c>
      <c r="F329" s="449" t="s">
        <v>12825</v>
      </c>
      <c r="G329" s="442">
        <v>44196</v>
      </c>
      <c r="H329" s="430" t="s">
        <v>12766</v>
      </c>
    </row>
    <row r="330" spans="1:8" ht="72" x14ac:dyDescent="0.25">
      <c r="A330" s="297">
        <v>8468</v>
      </c>
      <c r="B330" s="64" t="s">
        <v>12824</v>
      </c>
      <c r="C330" s="442">
        <v>44081</v>
      </c>
      <c r="D330" s="448">
        <v>20000</v>
      </c>
      <c r="E330" s="448">
        <v>20000</v>
      </c>
      <c r="F330" s="442">
        <v>44316</v>
      </c>
      <c r="G330" s="442">
        <v>44104</v>
      </c>
      <c r="H330" s="430" t="s">
        <v>4384</v>
      </c>
    </row>
    <row r="331" spans="1:8" ht="72" x14ac:dyDescent="0.25">
      <c r="A331" s="297">
        <v>8469</v>
      </c>
      <c r="B331" s="64" t="s">
        <v>12824</v>
      </c>
      <c r="C331" s="442">
        <v>44081</v>
      </c>
      <c r="D331" s="448">
        <v>16000</v>
      </c>
      <c r="E331" s="448">
        <v>16000</v>
      </c>
      <c r="F331" s="442">
        <v>44316</v>
      </c>
      <c r="G331" s="442">
        <v>44104</v>
      </c>
      <c r="H331" s="430" t="s">
        <v>9153</v>
      </c>
    </row>
    <row r="332" spans="1:8" ht="72" x14ac:dyDescent="0.25">
      <c r="A332" s="297">
        <v>8470</v>
      </c>
      <c r="B332" s="64" t="s">
        <v>12824</v>
      </c>
      <c r="C332" s="442">
        <v>44081</v>
      </c>
      <c r="D332" s="448">
        <v>0</v>
      </c>
      <c r="E332" s="448">
        <v>0</v>
      </c>
      <c r="F332" s="442">
        <v>44196</v>
      </c>
      <c r="G332" s="442">
        <v>44104</v>
      </c>
      <c r="H332" s="430" t="s">
        <v>9995</v>
      </c>
    </row>
    <row r="333" spans="1:8" ht="36" x14ac:dyDescent="0.25">
      <c r="A333" s="297">
        <v>8471</v>
      </c>
      <c r="B333" s="64" t="s">
        <v>12826</v>
      </c>
      <c r="C333" s="442">
        <v>44070</v>
      </c>
      <c r="D333" s="448">
        <v>5000</v>
      </c>
      <c r="E333" s="448">
        <v>5000</v>
      </c>
      <c r="F333" s="442">
        <v>44146</v>
      </c>
      <c r="G333" s="442">
        <v>44085</v>
      </c>
      <c r="H333" s="430" t="s">
        <v>259</v>
      </c>
    </row>
    <row r="334" spans="1:8" ht="36" x14ac:dyDescent="0.25">
      <c r="A334" s="297">
        <v>8472</v>
      </c>
      <c r="B334" s="64" t="s">
        <v>9792</v>
      </c>
      <c r="C334" s="442">
        <v>44091</v>
      </c>
      <c r="D334" s="448">
        <v>587.25</v>
      </c>
      <c r="E334" s="448">
        <v>587.25</v>
      </c>
      <c r="F334" s="442">
        <v>44106</v>
      </c>
      <c r="G334" s="442">
        <v>44167</v>
      </c>
      <c r="H334" s="430" t="s">
        <v>4463</v>
      </c>
    </row>
    <row r="335" spans="1:8" ht="48" x14ac:dyDescent="0.25">
      <c r="A335" s="297">
        <v>8473</v>
      </c>
      <c r="B335" s="64" t="s">
        <v>12827</v>
      </c>
      <c r="C335" s="442">
        <v>44106</v>
      </c>
      <c r="D335" s="448">
        <v>300000</v>
      </c>
      <c r="E335" s="448">
        <v>300000</v>
      </c>
      <c r="F335" s="442">
        <v>44255</v>
      </c>
      <c r="G335" s="442">
        <v>44196</v>
      </c>
      <c r="H335" s="430" t="s">
        <v>6329</v>
      </c>
    </row>
    <row r="336" spans="1:8" ht="36" x14ac:dyDescent="0.25">
      <c r="A336" s="297">
        <v>8475</v>
      </c>
      <c r="B336" s="64" t="s">
        <v>12828</v>
      </c>
      <c r="C336" s="442">
        <v>44116</v>
      </c>
      <c r="D336" s="448">
        <v>75000</v>
      </c>
      <c r="E336" s="448">
        <v>75000</v>
      </c>
      <c r="F336" s="442">
        <v>44196</v>
      </c>
      <c r="G336" s="442">
        <v>44255</v>
      </c>
      <c r="H336" s="430" t="s">
        <v>1528</v>
      </c>
    </row>
    <row r="337" spans="1:8" ht="51" x14ac:dyDescent="0.25">
      <c r="A337" s="297">
        <v>8477</v>
      </c>
      <c r="B337" s="64" t="s">
        <v>12829</v>
      </c>
      <c r="C337" s="442">
        <v>44151</v>
      </c>
      <c r="D337" s="448">
        <v>5670</v>
      </c>
      <c r="E337" s="448">
        <v>7087.5</v>
      </c>
      <c r="F337" s="442" t="s">
        <v>12830</v>
      </c>
      <c r="G337" s="442">
        <v>44227</v>
      </c>
      <c r="H337" s="430" t="s">
        <v>22</v>
      </c>
    </row>
    <row r="338" spans="1:8" ht="36" x14ac:dyDescent="0.25">
      <c r="A338" s="297">
        <v>8481</v>
      </c>
      <c r="B338" s="64" t="s">
        <v>12831</v>
      </c>
      <c r="C338" s="442">
        <v>44141</v>
      </c>
      <c r="D338" s="448">
        <v>60797.13</v>
      </c>
      <c r="E338" s="448">
        <v>60797.13</v>
      </c>
      <c r="F338" s="442">
        <v>44165</v>
      </c>
      <c r="G338" s="442">
        <v>44173</v>
      </c>
      <c r="H338" s="430" t="s">
        <v>1530</v>
      </c>
    </row>
    <row r="339" spans="1:8" x14ac:dyDescent="0.25">
      <c r="A339" s="297">
        <v>8482</v>
      </c>
      <c r="B339" s="64" t="s">
        <v>9459</v>
      </c>
      <c r="C339" s="442">
        <v>44106</v>
      </c>
      <c r="D339" s="448">
        <v>3000</v>
      </c>
      <c r="E339" s="448"/>
      <c r="F339" s="442">
        <v>44196</v>
      </c>
      <c r="G339" s="442"/>
      <c r="H339" s="430" t="s">
        <v>12832</v>
      </c>
    </row>
    <row r="340" spans="1:8" x14ac:dyDescent="0.25">
      <c r="A340" s="297">
        <v>8483</v>
      </c>
      <c r="B340" s="64" t="s">
        <v>9459</v>
      </c>
      <c r="C340" s="442">
        <v>44106</v>
      </c>
      <c r="D340" s="448">
        <v>2000</v>
      </c>
      <c r="E340" s="448">
        <v>0</v>
      </c>
      <c r="F340" s="442">
        <v>44196</v>
      </c>
      <c r="G340" s="442"/>
      <c r="H340" s="430" t="s">
        <v>12833</v>
      </c>
    </row>
    <row r="341" spans="1:8" ht="38.25" x14ac:dyDescent="0.25">
      <c r="A341" s="297">
        <v>8484</v>
      </c>
      <c r="B341" s="64" t="s">
        <v>12834</v>
      </c>
      <c r="C341" s="442">
        <v>43914</v>
      </c>
      <c r="D341" s="448">
        <v>425</v>
      </c>
      <c r="E341" s="448">
        <v>0</v>
      </c>
      <c r="F341" s="442" t="s">
        <v>12835</v>
      </c>
      <c r="G341" s="442"/>
      <c r="H341" s="430" t="s">
        <v>12836</v>
      </c>
    </row>
    <row r="342" spans="1:8" ht="38.25" x14ac:dyDescent="0.25">
      <c r="A342" s="297">
        <v>8485</v>
      </c>
      <c r="B342" s="64" t="s">
        <v>12834</v>
      </c>
      <c r="C342" s="442">
        <v>44133</v>
      </c>
      <c r="D342" s="448">
        <v>425</v>
      </c>
      <c r="E342" s="448">
        <v>0</v>
      </c>
      <c r="F342" s="442" t="s">
        <v>12835</v>
      </c>
      <c r="G342" s="442"/>
      <c r="H342" s="430" t="s">
        <v>12837</v>
      </c>
    </row>
    <row r="343" spans="1:8" ht="38.25" x14ac:dyDescent="0.25">
      <c r="A343" s="297">
        <v>8486</v>
      </c>
      <c r="B343" s="64" t="s">
        <v>12834</v>
      </c>
      <c r="C343" s="442">
        <v>44133</v>
      </c>
      <c r="D343" s="448">
        <v>425</v>
      </c>
      <c r="E343" s="448">
        <v>0</v>
      </c>
      <c r="F343" s="442" t="s">
        <v>12835</v>
      </c>
      <c r="G343" s="442"/>
      <c r="H343" s="430" t="s">
        <v>12838</v>
      </c>
    </row>
    <row r="344" spans="1:8" ht="36" x14ac:dyDescent="0.25">
      <c r="A344" s="297">
        <v>8487</v>
      </c>
      <c r="B344" s="64" t="s">
        <v>12784</v>
      </c>
      <c r="C344" s="442">
        <v>44124</v>
      </c>
      <c r="D344" s="448">
        <v>425</v>
      </c>
      <c r="E344" s="448">
        <v>0</v>
      </c>
      <c r="F344" s="442">
        <v>44279</v>
      </c>
      <c r="G344" s="442"/>
      <c r="H344" s="430" t="s">
        <v>12650</v>
      </c>
    </row>
    <row r="345" spans="1:8" ht="38.25" x14ac:dyDescent="0.25">
      <c r="A345" s="297">
        <v>8488</v>
      </c>
      <c r="B345" s="64" t="s">
        <v>12834</v>
      </c>
      <c r="C345" s="442">
        <v>44133</v>
      </c>
      <c r="D345" s="448">
        <v>425</v>
      </c>
      <c r="E345" s="448">
        <v>0</v>
      </c>
      <c r="F345" s="449" t="s">
        <v>12835</v>
      </c>
      <c r="G345" s="442"/>
      <c r="H345" s="430" t="s">
        <v>12839</v>
      </c>
    </row>
    <row r="346" spans="1:8" ht="38.25" x14ac:dyDescent="0.25">
      <c r="A346" s="297">
        <v>8489</v>
      </c>
      <c r="B346" s="64" t="s">
        <v>12834</v>
      </c>
      <c r="C346" s="442">
        <v>44139</v>
      </c>
      <c r="D346" s="448">
        <v>425</v>
      </c>
      <c r="E346" s="448">
        <v>0</v>
      </c>
      <c r="F346" s="449" t="s">
        <v>12835</v>
      </c>
      <c r="G346" s="442"/>
      <c r="H346" s="430" t="s">
        <v>12840</v>
      </c>
    </row>
    <row r="347" spans="1:8" ht="48.75" thickBot="1" x14ac:dyDescent="0.3">
      <c r="A347" s="306">
        <v>8490</v>
      </c>
      <c r="B347" s="427" t="s">
        <v>12841</v>
      </c>
      <c r="C347" s="470">
        <v>44151</v>
      </c>
      <c r="D347" s="471">
        <v>22500</v>
      </c>
      <c r="E347" s="471">
        <v>28125</v>
      </c>
      <c r="F347" s="470">
        <v>44183</v>
      </c>
      <c r="G347" s="470">
        <v>44194</v>
      </c>
      <c r="H347" s="437" t="s">
        <v>1519</v>
      </c>
    </row>
    <row r="348" spans="1:8" ht="48.75" thickTop="1" x14ac:dyDescent="0.25">
      <c r="A348" s="320">
        <v>8491</v>
      </c>
      <c r="B348" s="421" t="s">
        <v>12842</v>
      </c>
      <c r="C348" s="452">
        <v>44172</v>
      </c>
      <c r="D348" s="453">
        <v>0</v>
      </c>
      <c r="E348" s="453">
        <v>0</v>
      </c>
      <c r="F348" s="452">
        <v>44652</v>
      </c>
      <c r="G348" s="452"/>
      <c r="H348" s="433" t="s">
        <v>12632</v>
      </c>
    </row>
    <row r="349" spans="1:8" ht="24.75" thickBot="1" x14ac:dyDescent="0.3">
      <c r="A349" s="321"/>
      <c r="B349" s="423"/>
      <c r="C349" s="456"/>
      <c r="D349" s="457"/>
      <c r="E349" s="457"/>
      <c r="F349" s="456"/>
      <c r="G349" s="456"/>
      <c r="H349" s="434" t="s">
        <v>12749</v>
      </c>
    </row>
    <row r="350" spans="1:8" ht="15.75" thickTop="1" x14ac:dyDescent="0.25">
      <c r="A350" s="320">
        <v>8493</v>
      </c>
      <c r="B350" s="421" t="s">
        <v>12843</v>
      </c>
      <c r="C350" s="452">
        <v>44131</v>
      </c>
      <c r="D350" s="453">
        <v>26101.439999999999</v>
      </c>
      <c r="E350" s="453">
        <v>26101.439999999999</v>
      </c>
      <c r="F350" s="463" t="s">
        <v>12844</v>
      </c>
      <c r="G350" s="452"/>
      <c r="H350" s="433" t="s">
        <v>12845</v>
      </c>
    </row>
    <row r="351" spans="1:8" ht="24.75" thickBot="1" x14ac:dyDescent="0.3">
      <c r="A351" s="321"/>
      <c r="B351" s="423"/>
      <c r="C351" s="456"/>
      <c r="D351" s="457"/>
      <c r="E351" s="457"/>
      <c r="F351" s="464"/>
      <c r="G351" s="456"/>
      <c r="H351" s="434" t="s">
        <v>12486</v>
      </c>
    </row>
    <row r="352" spans="1:8" ht="24.75" thickTop="1" x14ac:dyDescent="0.25">
      <c r="A352" s="304">
        <v>8494</v>
      </c>
      <c r="B352" s="424" t="s">
        <v>12846</v>
      </c>
      <c r="C352" s="458">
        <v>44141</v>
      </c>
      <c r="D352" s="459">
        <v>16000</v>
      </c>
      <c r="E352" s="459">
        <v>20000</v>
      </c>
      <c r="F352" s="458">
        <v>44183</v>
      </c>
      <c r="G352" s="458">
        <v>44175</v>
      </c>
      <c r="H352" s="435" t="s">
        <v>233</v>
      </c>
    </row>
    <row r="353" spans="1:8" ht="48" x14ac:dyDescent="0.25">
      <c r="A353" s="300">
        <v>8495</v>
      </c>
      <c r="B353" s="418" t="s">
        <v>12847</v>
      </c>
      <c r="C353" s="446">
        <v>44159</v>
      </c>
      <c r="D353" s="447">
        <v>8000</v>
      </c>
      <c r="E353" s="447">
        <v>10000</v>
      </c>
      <c r="F353" s="446">
        <v>44183</v>
      </c>
      <c r="G353" s="446">
        <v>44181</v>
      </c>
      <c r="H353" s="431" t="s">
        <v>1517</v>
      </c>
    </row>
    <row r="354" spans="1:8" ht="36" x14ac:dyDescent="0.25">
      <c r="A354" s="300">
        <v>8496</v>
      </c>
      <c r="B354" s="418" t="s">
        <v>12848</v>
      </c>
      <c r="C354" s="446">
        <v>44167</v>
      </c>
      <c r="D354" s="447">
        <v>23292.880000000001</v>
      </c>
      <c r="E354" s="447">
        <v>23292.880000000001</v>
      </c>
      <c r="F354" s="446">
        <v>44193</v>
      </c>
      <c r="G354" s="446">
        <v>44195</v>
      </c>
      <c r="H354" s="431" t="s">
        <v>294</v>
      </c>
    </row>
    <row r="355" spans="1:8" ht="38.25" x14ac:dyDescent="0.25">
      <c r="A355" s="297">
        <v>8498</v>
      </c>
      <c r="B355" s="64" t="s">
        <v>4964</v>
      </c>
      <c r="C355" s="442">
        <v>44181</v>
      </c>
      <c r="D355" s="443" t="s">
        <v>12536</v>
      </c>
      <c r="E355" s="443" t="s">
        <v>12536</v>
      </c>
      <c r="F355" s="445" t="s">
        <v>12849</v>
      </c>
      <c r="G355" s="445" t="s">
        <v>12545</v>
      </c>
      <c r="H355" s="438" t="s">
        <v>12850</v>
      </c>
    </row>
    <row r="356" spans="1:8" ht="48" x14ac:dyDescent="0.25">
      <c r="A356" s="300">
        <v>8501</v>
      </c>
      <c r="B356" s="418" t="s">
        <v>12851</v>
      </c>
      <c r="C356" s="446">
        <v>44159</v>
      </c>
      <c r="D356" s="447">
        <v>12000</v>
      </c>
      <c r="E356" s="447">
        <v>15000</v>
      </c>
      <c r="F356" s="446">
        <v>44183</v>
      </c>
      <c r="G356" s="446">
        <v>44183</v>
      </c>
      <c r="H356" s="431" t="s">
        <v>275</v>
      </c>
    </row>
    <row r="357" spans="1:8" ht="36" x14ac:dyDescent="0.25">
      <c r="A357" s="300">
        <v>8502</v>
      </c>
      <c r="B357" s="418" t="s">
        <v>12852</v>
      </c>
      <c r="C357" s="446">
        <v>44160</v>
      </c>
      <c r="D357" s="447">
        <v>7127.28</v>
      </c>
      <c r="E357" s="447">
        <v>7127.28</v>
      </c>
      <c r="F357" s="446">
        <v>44185</v>
      </c>
      <c r="G357" s="446">
        <v>44195</v>
      </c>
      <c r="H357" s="431" t="s">
        <v>301</v>
      </c>
    </row>
    <row r="358" spans="1:8" x14ac:dyDescent="0.25">
      <c r="A358" s="297">
        <v>8505</v>
      </c>
      <c r="B358" s="64" t="s">
        <v>9459</v>
      </c>
      <c r="C358" s="442">
        <v>44151</v>
      </c>
      <c r="D358" s="443">
        <v>800</v>
      </c>
      <c r="E358" s="443">
        <v>0</v>
      </c>
      <c r="F358" s="445">
        <v>44196</v>
      </c>
      <c r="G358" s="445">
        <v>44152</v>
      </c>
      <c r="H358" s="438" t="s">
        <v>12853</v>
      </c>
    </row>
    <row r="359" spans="1:8" ht="36" x14ac:dyDescent="0.25">
      <c r="A359" s="297">
        <v>8507</v>
      </c>
      <c r="B359" s="64" t="s">
        <v>12854</v>
      </c>
      <c r="C359" s="442">
        <v>44180</v>
      </c>
      <c r="D359" s="443">
        <v>258674.13</v>
      </c>
      <c r="E359" s="443">
        <v>258674.13</v>
      </c>
      <c r="F359" s="445" t="s">
        <v>12855</v>
      </c>
      <c r="G359" s="445">
        <v>44278</v>
      </c>
      <c r="H359" s="438" t="s">
        <v>12856</v>
      </c>
    </row>
    <row r="360" spans="1:8" ht="48" x14ac:dyDescent="0.25">
      <c r="A360" s="297">
        <v>8509</v>
      </c>
      <c r="B360" s="64" t="s">
        <v>12857</v>
      </c>
      <c r="C360" s="442">
        <v>44194</v>
      </c>
      <c r="D360" s="443" t="s">
        <v>12536</v>
      </c>
      <c r="E360" s="443" t="s">
        <v>12536</v>
      </c>
      <c r="F360" s="445" t="s">
        <v>12858</v>
      </c>
      <c r="G360" s="445" t="s">
        <v>12545</v>
      </c>
      <c r="H360" s="438" t="s">
        <v>6335</v>
      </c>
    </row>
    <row r="361" spans="1:8" ht="48" x14ac:dyDescent="0.25">
      <c r="A361" s="297">
        <v>8519</v>
      </c>
      <c r="B361" s="64" t="s">
        <v>12859</v>
      </c>
      <c r="C361" s="442">
        <v>44194</v>
      </c>
      <c r="D361" s="448">
        <v>100000</v>
      </c>
      <c r="E361" s="448">
        <v>100000</v>
      </c>
      <c r="F361" s="442" t="s">
        <v>12860</v>
      </c>
      <c r="G361" s="442">
        <v>44377</v>
      </c>
      <c r="H361" s="430" t="s">
        <v>6335</v>
      </c>
    </row>
    <row r="362" spans="1:8" ht="36" x14ac:dyDescent="0.25">
      <c r="A362" s="300">
        <v>8599</v>
      </c>
      <c r="B362" s="418" t="s">
        <v>12861</v>
      </c>
      <c r="C362" s="446">
        <v>44181</v>
      </c>
      <c r="D362" s="447">
        <v>112504.16</v>
      </c>
      <c r="E362" s="447">
        <v>112504.16</v>
      </c>
      <c r="F362" s="446">
        <v>44193</v>
      </c>
      <c r="G362" s="446">
        <v>44193</v>
      </c>
      <c r="H362" s="431" t="s">
        <v>38</v>
      </c>
    </row>
    <row r="363" spans="1:8" ht="36" x14ac:dyDescent="0.25">
      <c r="A363" s="300">
        <v>8608</v>
      </c>
      <c r="B363" s="418" t="s">
        <v>12862</v>
      </c>
      <c r="C363" s="446">
        <v>44194</v>
      </c>
      <c r="D363" s="447">
        <v>24000</v>
      </c>
      <c r="E363" s="447">
        <v>30000</v>
      </c>
      <c r="F363" s="446">
        <v>44195</v>
      </c>
      <c r="G363" s="446">
        <v>44195</v>
      </c>
      <c r="H363" s="431" t="s">
        <v>38</v>
      </c>
    </row>
    <row r="364" spans="1:8" ht="25.5" x14ac:dyDescent="0.25">
      <c r="A364" s="297">
        <v>8611</v>
      </c>
      <c r="B364" s="64" t="s">
        <v>1832</v>
      </c>
      <c r="C364" s="442">
        <v>44090</v>
      </c>
      <c r="D364" s="448">
        <v>1283.24</v>
      </c>
      <c r="E364" s="448">
        <v>1603.78</v>
      </c>
      <c r="F364" s="442" t="s">
        <v>12863</v>
      </c>
      <c r="G364" s="442">
        <v>44105</v>
      </c>
      <c r="H364" s="430" t="s">
        <v>12710</v>
      </c>
    </row>
    <row r="365" spans="1:8" ht="25.5" x14ac:dyDescent="0.25">
      <c r="A365" s="297">
        <v>8612</v>
      </c>
      <c r="B365" s="64" t="s">
        <v>1832</v>
      </c>
      <c r="C365" s="442">
        <v>44090</v>
      </c>
      <c r="D365" s="448">
        <v>9300</v>
      </c>
      <c r="E365" s="448">
        <v>11625</v>
      </c>
      <c r="F365" s="442" t="s">
        <v>12863</v>
      </c>
      <c r="G365" s="442">
        <v>44105</v>
      </c>
      <c r="H365" s="430" t="s">
        <v>12710</v>
      </c>
    </row>
    <row r="366" spans="1:8" ht="25.5" x14ac:dyDescent="0.25">
      <c r="A366" s="297">
        <v>8613</v>
      </c>
      <c r="B366" s="64" t="s">
        <v>1832</v>
      </c>
      <c r="C366" s="442">
        <v>44092</v>
      </c>
      <c r="D366" s="448">
        <v>58246.207999999999</v>
      </c>
      <c r="E366" s="448">
        <v>72807.759999999995</v>
      </c>
      <c r="F366" s="442" t="s">
        <v>12864</v>
      </c>
      <c r="G366" s="442">
        <v>44106</v>
      </c>
      <c r="H366" s="430" t="s">
        <v>12710</v>
      </c>
    </row>
    <row r="367" spans="1:8" ht="48" x14ac:dyDescent="0.25">
      <c r="A367" s="300">
        <v>8614</v>
      </c>
      <c r="B367" s="418" t="s">
        <v>12865</v>
      </c>
      <c r="C367" s="446">
        <v>44193</v>
      </c>
      <c r="D367" s="447">
        <v>24000</v>
      </c>
      <c r="E367" s="447">
        <v>30000</v>
      </c>
      <c r="F367" s="446">
        <v>44195</v>
      </c>
      <c r="G367" s="446">
        <v>44194</v>
      </c>
      <c r="H367" s="431" t="s">
        <v>275</v>
      </c>
    </row>
    <row r="368" spans="1:8" ht="36" x14ac:dyDescent="0.25">
      <c r="A368" s="300">
        <v>8615</v>
      </c>
      <c r="B368" s="418" t="s">
        <v>12866</v>
      </c>
      <c r="C368" s="446">
        <v>44189</v>
      </c>
      <c r="D368" s="447">
        <v>24000</v>
      </c>
      <c r="E368" s="447">
        <v>30000</v>
      </c>
      <c r="F368" s="446">
        <v>44195</v>
      </c>
      <c r="G368" s="446">
        <v>44195</v>
      </c>
      <c r="H368" s="431" t="s">
        <v>9</v>
      </c>
    </row>
    <row r="369" spans="1:8" ht="36" x14ac:dyDescent="0.25">
      <c r="A369" s="300">
        <v>8616</v>
      </c>
      <c r="B369" s="418" t="s">
        <v>12867</v>
      </c>
      <c r="C369" s="446">
        <v>44188</v>
      </c>
      <c r="D369" s="447">
        <v>24000</v>
      </c>
      <c r="E369" s="447">
        <v>30000</v>
      </c>
      <c r="F369" s="446">
        <v>44195</v>
      </c>
      <c r="G369" s="446">
        <v>44194</v>
      </c>
      <c r="H369" s="431" t="s">
        <v>228</v>
      </c>
    </row>
    <row r="370" spans="1:8" ht="48" x14ac:dyDescent="0.25">
      <c r="A370" s="300">
        <v>8617</v>
      </c>
      <c r="B370" s="418" t="s">
        <v>12868</v>
      </c>
      <c r="C370" s="446">
        <v>44194</v>
      </c>
      <c r="D370" s="447">
        <v>24000</v>
      </c>
      <c r="E370" s="447">
        <v>30000</v>
      </c>
      <c r="F370" s="446">
        <v>44195</v>
      </c>
      <c r="G370" s="446">
        <v>44195</v>
      </c>
      <c r="H370" s="431" t="s">
        <v>303</v>
      </c>
    </row>
    <row r="371" spans="1:8" ht="36" x14ac:dyDescent="0.25">
      <c r="A371" s="297">
        <v>8618</v>
      </c>
      <c r="B371" s="64" t="s">
        <v>12869</v>
      </c>
      <c r="C371" s="442">
        <v>44182</v>
      </c>
      <c r="D371" s="448">
        <v>196830</v>
      </c>
      <c r="E371" s="448">
        <v>246037.05</v>
      </c>
      <c r="F371" s="442" t="s">
        <v>12870</v>
      </c>
      <c r="G371" s="445" t="s">
        <v>12545</v>
      </c>
      <c r="H371" s="430" t="s">
        <v>2563</v>
      </c>
    </row>
    <row r="372" spans="1:8" ht="60" x14ac:dyDescent="0.25">
      <c r="A372" s="297">
        <v>8620</v>
      </c>
      <c r="B372" s="64" t="s">
        <v>12871</v>
      </c>
      <c r="C372" s="442">
        <v>44029</v>
      </c>
      <c r="D372" s="448">
        <v>50000</v>
      </c>
      <c r="E372" s="448">
        <v>50000</v>
      </c>
      <c r="F372" s="442">
        <v>44158</v>
      </c>
      <c r="G372" s="442">
        <v>44196</v>
      </c>
      <c r="H372" s="430" t="s">
        <v>184</v>
      </c>
    </row>
    <row r="373" spans="1:8" ht="60" x14ac:dyDescent="0.25">
      <c r="A373" s="297">
        <v>8621</v>
      </c>
      <c r="B373" s="64" t="s">
        <v>12871</v>
      </c>
      <c r="C373" s="442">
        <v>44029</v>
      </c>
      <c r="D373" s="448">
        <v>26078.880000000001</v>
      </c>
      <c r="E373" s="448">
        <v>26078.880000000001</v>
      </c>
      <c r="F373" s="442">
        <v>44158</v>
      </c>
      <c r="G373" s="442">
        <v>44196</v>
      </c>
      <c r="H373" s="430" t="s">
        <v>12872</v>
      </c>
    </row>
    <row r="374" spans="1:8" ht="60" x14ac:dyDescent="0.25">
      <c r="A374" s="297">
        <v>8622</v>
      </c>
      <c r="B374" s="64" t="s">
        <v>12871</v>
      </c>
      <c r="C374" s="442">
        <v>44029</v>
      </c>
      <c r="D374" s="448">
        <v>39749.17</v>
      </c>
      <c r="E374" s="448">
        <v>39749.17</v>
      </c>
      <c r="F374" s="442">
        <v>44158</v>
      </c>
      <c r="G374" s="442">
        <v>44196</v>
      </c>
      <c r="H374" s="430" t="s">
        <v>9238</v>
      </c>
    </row>
    <row r="375" spans="1:8" ht="60" x14ac:dyDescent="0.25">
      <c r="A375" s="297">
        <v>8623</v>
      </c>
      <c r="B375" s="64" t="s">
        <v>12871</v>
      </c>
      <c r="C375" s="442">
        <v>44029</v>
      </c>
      <c r="D375" s="448">
        <v>36239.360000000001</v>
      </c>
      <c r="E375" s="448">
        <v>36239.360000000001</v>
      </c>
      <c r="F375" s="442">
        <v>44158</v>
      </c>
      <c r="G375" s="442">
        <v>44196</v>
      </c>
      <c r="H375" s="430" t="s">
        <v>4280</v>
      </c>
    </row>
    <row r="376" spans="1:8" ht="60" x14ac:dyDescent="0.25">
      <c r="A376" s="297">
        <v>8624</v>
      </c>
      <c r="B376" s="64" t="s">
        <v>12871</v>
      </c>
      <c r="C376" s="442">
        <v>44029</v>
      </c>
      <c r="D376" s="448">
        <v>10469.02</v>
      </c>
      <c r="E376" s="448">
        <v>10469.02</v>
      </c>
      <c r="F376" s="442">
        <v>44158</v>
      </c>
      <c r="G376" s="442">
        <v>44196</v>
      </c>
      <c r="H376" s="430" t="s">
        <v>9890</v>
      </c>
    </row>
    <row r="377" spans="1:8" ht="60" x14ac:dyDescent="0.25">
      <c r="A377" s="297">
        <v>8625</v>
      </c>
      <c r="B377" s="64" t="s">
        <v>12871</v>
      </c>
      <c r="C377" s="442">
        <v>44029</v>
      </c>
      <c r="D377" s="448">
        <v>16560</v>
      </c>
      <c r="E377" s="448">
        <v>16560</v>
      </c>
      <c r="F377" s="442">
        <v>44158</v>
      </c>
      <c r="G377" s="442">
        <v>44196</v>
      </c>
      <c r="H377" s="430" t="s">
        <v>12873</v>
      </c>
    </row>
    <row r="378" spans="1:8" ht="60" x14ac:dyDescent="0.25">
      <c r="A378" s="297">
        <v>8626</v>
      </c>
      <c r="B378" s="64" t="s">
        <v>12871</v>
      </c>
      <c r="C378" s="442">
        <v>44029</v>
      </c>
      <c r="D378" s="448">
        <v>15142.5</v>
      </c>
      <c r="E378" s="448">
        <v>15142.5</v>
      </c>
      <c r="F378" s="442">
        <v>44158</v>
      </c>
      <c r="G378" s="442">
        <v>44196</v>
      </c>
      <c r="H378" s="430" t="s">
        <v>12874</v>
      </c>
    </row>
    <row r="379" spans="1:8" ht="60" x14ac:dyDescent="0.25">
      <c r="A379" s="297">
        <v>8628</v>
      </c>
      <c r="B379" s="64" t="s">
        <v>12875</v>
      </c>
      <c r="C379" s="442">
        <v>44029</v>
      </c>
      <c r="D379" s="448">
        <v>50000</v>
      </c>
      <c r="E379" s="448">
        <v>50000</v>
      </c>
      <c r="F379" s="442">
        <v>44158</v>
      </c>
      <c r="G379" s="442">
        <v>44196</v>
      </c>
      <c r="H379" s="430" t="s">
        <v>12468</v>
      </c>
    </row>
    <row r="380" spans="1:8" ht="72" x14ac:dyDescent="0.25">
      <c r="A380" s="297">
        <v>8629</v>
      </c>
      <c r="B380" s="64" t="s">
        <v>12876</v>
      </c>
      <c r="C380" s="442">
        <v>44029</v>
      </c>
      <c r="D380" s="448">
        <v>39900</v>
      </c>
      <c r="E380" s="448">
        <v>39900</v>
      </c>
      <c r="F380" s="442">
        <v>44158</v>
      </c>
      <c r="G380" s="442">
        <v>44196</v>
      </c>
      <c r="H380" s="430" t="s">
        <v>6395</v>
      </c>
    </row>
    <row r="381" spans="1:8" x14ac:dyDescent="0.25">
      <c r="A381" s="300">
        <v>8632</v>
      </c>
      <c r="B381" s="418" t="s">
        <v>1644</v>
      </c>
      <c r="C381" s="446">
        <v>44148</v>
      </c>
      <c r="D381" s="447">
        <v>1314</v>
      </c>
      <c r="E381" s="447">
        <v>1642.5</v>
      </c>
      <c r="F381" s="446">
        <v>44195</v>
      </c>
      <c r="G381" s="446">
        <v>44148</v>
      </c>
      <c r="H381" s="431" t="s">
        <v>2570</v>
      </c>
    </row>
    <row r="382" spans="1:8" x14ac:dyDescent="0.25">
      <c r="A382" s="300">
        <v>8633</v>
      </c>
      <c r="B382" s="418" t="s">
        <v>1644</v>
      </c>
      <c r="C382" s="446">
        <v>44148</v>
      </c>
      <c r="D382" s="447">
        <v>1365</v>
      </c>
      <c r="E382" s="447">
        <v>1706.25</v>
      </c>
      <c r="F382" s="446">
        <v>44195</v>
      </c>
      <c r="G382" s="446">
        <v>44148</v>
      </c>
      <c r="H382" s="431" t="s">
        <v>2669</v>
      </c>
    </row>
    <row r="383" spans="1:8" x14ac:dyDescent="0.25">
      <c r="A383" s="300">
        <v>8634</v>
      </c>
      <c r="B383" s="418" t="s">
        <v>1644</v>
      </c>
      <c r="C383" s="446">
        <v>44148</v>
      </c>
      <c r="D383" s="447">
        <v>1300</v>
      </c>
      <c r="E383" s="447">
        <v>1625</v>
      </c>
      <c r="F383" s="446">
        <v>44195</v>
      </c>
      <c r="G383" s="446">
        <v>44148</v>
      </c>
      <c r="H383" s="431" t="s">
        <v>2572</v>
      </c>
    </row>
    <row r="384" spans="1:8" ht="60" x14ac:dyDescent="0.25">
      <c r="A384" s="297">
        <v>8635</v>
      </c>
      <c r="B384" s="64" t="s">
        <v>12871</v>
      </c>
      <c r="C384" s="442">
        <v>44029</v>
      </c>
      <c r="D384" s="448">
        <v>50000</v>
      </c>
      <c r="E384" s="448">
        <v>50000</v>
      </c>
      <c r="F384" s="442">
        <v>44158</v>
      </c>
      <c r="G384" s="442">
        <v>44196</v>
      </c>
      <c r="H384" s="430" t="s">
        <v>4274</v>
      </c>
    </row>
    <row r="385" spans="1:8" ht="24" x14ac:dyDescent="0.25">
      <c r="A385" s="300">
        <v>8636</v>
      </c>
      <c r="B385" s="418" t="s">
        <v>1644</v>
      </c>
      <c r="C385" s="446">
        <v>44148</v>
      </c>
      <c r="D385" s="447">
        <v>1329</v>
      </c>
      <c r="E385" s="447">
        <v>1661.25</v>
      </c>
      <c r="F385" s="446">
        <v>44195</v>
      </c>
      <c r="G385" s="446">
        <v>44148</v>
      </c>
      <c r="H385" s="431" t="s">
        <v>2660</v>
      </c>
    </row>
    <row r="386" spans="1:8" ht="60" x14ac:dyDescent="0.25">
      <c r="A386" s="297">
        <v>8637</v>
      </c>
      <c r="B386" s="64" t="s">
        <v>12871</v>
      </c>
      <c r="C386" s="442">
        <v>44029</v>
      </c>
      <c r="D386" s="448">
        <v>21637.5</v>
      </c>
      <c r="E386" s="448">
        <v>21637.5</v>
      </c>
      <c r="F386" s="442">
        <v>44158</v>
      </c>
      <c r="G386" s="442">
        <v>44196</v>
      </c>
      <c r="H386" s="430" t="s">
        <v>12877</v>
      </c>
    </row>
    <row r="387" spans="1:8" x14ac:dyDescent="0.25">
      <c r="A387" s="300">
        <v>8638</v>
      </c>
      <c r="B387" s="418" t="s">
        <v>1644</v>
      </c>
      <c r="C387" s="446">
        <v>44148</v>
      </c>
      <c r="D387" s="447">
        <v>1325</v>
      </c>
      <c r="E387" s="447">
        <v>1656.25</v>
      </c>
      <c r="F387" s="446">
        <v>44195</v>
      </c>
      <c r="G387" s="446">
        <v>44148</v>
      </c>
      <c r="H387" s="431" t="s">
        <v>2674</v>
      </c>
    </row>
    <row r="388" spans="1:8" ht="60" x14ac:dyDescent="0.25">
      <c r="A388" s="297">
        <v>8639</v>
      </c>
      <c r="B388" s="64" t="s">
        <v>12871</v>
      </c>
      <c r="C388" s="442">
        <v>44029</v>
      </c>
      <c r="D388" s="448">
        <v>14694.24</v>
      </c>
      <c r="E388" s="448">
        <v>14694.24</v>
      </c>
      <c r="F388" s="442">
        <v>44158</v>
      </c>
      <c r="G388" s="442">
        <v>44196</v>
      </c>
      <c r="H388" s="430" t="s">
        <v>9236</v>
      </c>
    </row>
    <row r="389" spans="1:8" ht="60" x14ac:dyDescent="0.25">
      <c r="A389" s="297">
        <v>8640</v>
      </c>
      <c r="B389" s="64" t="s">
        <v>12871</v>
      </c>
      <c r="C389" s="442">
        <v>44029</v>
      </c>
      <c r="D389" s="448">
        <v>40351.5</v>
      </c>
      <c r="E389" s="448">
        <v>40351.5</v>
      </c>
      <c r="F389" s="442">
        <v>44158</v>
      </c>
      <c r="G389" s="442">
        <v>44196</v>
      </c>
      <c r="H389" s="430" t="s">
        <v>9922</v>
      </c>
    </row>
    <row r="390" spans="1:8" ht="60" x14ac:dyDescent="0.25">
      <c r="A390" s="297">
        <v>8641</v>
      </c>
      <c r="B390" s="64" t="s">
        <v>12871</v>
      </c>
      <c r="C390" s="442">
        <v>44029</v>
      </c>
      <c r="D390" s="448">
        <v>21644.400000000001</v>
      </c>
      <c r="E390" s="448">
        <v>21644.400000000001</v>
      </c>
      <c r="F390" s="442">
        <v>44158</v>
      </c>
      <c r="G390" s="442">
        <v>44196</v>
      </c>
      <c r="H390" s="430" t="s">
        <v>12878</v>
      </c>
    </row>
    <row r="391" spans="1:8" ht="60" x14ac:dyDescent="0.25">
      <c r="A391" s="297">
        <v>8642</v>
      </c>
      <c r="B391" s="64" t="s">
        <v>12871</v>
      </c>
      <c r="C391" s="442">
        <v>44029</v>
      </c>
      <c r="D391" s="448">
        <v>45000</v>
      </c>
      <c r="E391" s="448">
        <v>45000</v>
      </c>
      <c r="F391" s="442">
        <v>44158</v>
      </c>
      <c r="G391" s="442">
        <v>44196</v>
      </c>
      <c r="H391" s="430" t="s">
        <v>6382</v>
      </c>
    </row>
    <row r="392" spans="1:8" ht="24" x14ac:dyDescent="0.25">
      <c r="A392" s="300">
        <v>8643</v>
      </c>
      <c r="B392" s="418" t="s">
        <v>1644</v>
      </c>
      <c r="C392" s="446">
        <v>44148</v>
      </c>
      <c r="D392" s="447">
        <v>1325</v>
      </c>
      <c r="E392" s="447">
        <v>1656.25</v>
      </c>
      <c r="F392" s="446">
        <v>44195</v>
      </c>
      <c r="G392" s="446">
        <v>44148</v>
      </c>
      <c r="H392" s="431" t="s">
        <v>2568</v>
      </c>
    </row>
    <row r="393" spans="1:8" x14ac:dyDescent="0.25">
      <c r="A393" s="300">
        <v>8644</v>
      </c>
      <c r="B393" s="418" t="s">
        <v>1644</v>
      </c>
      <c r="C393" s="446">
        <v>44148</v>
      </c>
      <c r="D393" s="447">
        <v>1320</v>
      </c>
      <c r="E393" s="447">
        <v>1650</v>
      </c>
      <c r="F393" s="446">
        <v>44195</v>
      </c>
      <c r="G393" s="446">
        <v>44148</v>
      </c>
      <c r="H393" s="431" t="s">
        <v>2632</v>
      </c>
    </row>
    <row r="394" spans="1:8" x14ac:dyDescent="0.25">
      <c r="A394" s="300">
        <v>8645</v>
      </c>
      <c r="B394" s="418" t="s">
        <v>1644</v>
      </c>
      <c r="C394" s="446">
        <v>44148</v>
      </c>
      <c r="D394" s="447">
        <v>1340</v>
      </c>
      <c r="E394" s="447">
        <v>1675</v>
      </c>
      <c r="F394" s="446">
        <v>44195</v>
      </c>
      <c r="G394" s="446">
        <v>44148</v>
      </c>
      <c r="H394" s="431" t="s">
        <v>2668</v>
      </c>
    </row>
    <row r="395" spans="1:8" ht="60" x14ac:dyDescent="0.25">
      <c r="A395" s="297">
        <v>8646</v>
      </c>
      <c r="B395" s="64" t="s">
        <v>12871</v>
      </c>
      <c r="C395" s="442">
        <v>44029</v>
      </c>
      <c r="D395" s="448">
        <v>43500</v>
      </c>
      <c r="E395" s="448">
        <v>43500</v>
      </c>
      <c r="F395" s="442">
        <v>44158</v>
      </c>
      <c r="G395" s="442">
        <v>44196</v>
      </c>
      <c r="H395" s="430" t="s">
        <v>9183</v>
      </c>
    </row>
    <row r="396" spans="1:8" ht="60" x14ac:dyDescent="0.25">
      <c r="A396" s="297">
        <v>8647</v>
      </c>
      <c r="B396" s="64" t="s">
        <v>12871</v>
      </c>
      <c r="C396" s="442">
        <v>44029</v>
      </c>
      <c r="D396" s="448">
        <v>43000</v>
      </c>
      <c r="E396" s="448">
        <v>43000</v>
      </c>
      <c r="F396" s="442">
        <v>44158</v>
      </c>
      <c r="G396" s="442">
        <v>44196</v>
      </c>
      <c r="H396" s="430" t="s">
        <v>12879</v>
      </c>
    </row>
    <row r="397" spans="1:8" x14ac:dyDescent="0.25">
      <c r="A397" s="300">
        <v>8648</v>
      </c>
      <c r="B397" s="418" t="s">
        <v>1644</v>
      </c>
      <c r="C397" s="446">
        <v>44148</v>
      </c>
      <c r="D397" s="447">
        <v>1340</v>
      </c>
      <c r="E397" s="447">
        <v>1675</v>
      </c>
      <c r="F397" s="446">
        <v>44165</v>
      </c>
      <c r="G397" s="446">
        <v>44148</v>
      </c>
      <c r="H397" s="431" t="s">
        <v>9936</v>
      </c>
    </row>
    <row r="398" spans="1:8" ht="60" x14ac:dyDescent="0.25">
      <c r="A398" s="297">
        <v>8649</v>
      </c>
      <c r="B398" s="64" t="s">
        <v>12871</v>
      </c>
      <c r="C398" s="442">
        <v>44029</v>
      </c>
      <c r="D398" s="448">
        <v>20893.349999999999</v>
      </c>
      <c r="E398" s="448">
        <v>20893.349999999999</v>
      </c>
      <c r="F398" s="442">
        <v>44158</v>
      </c>
      <c r="G398" s="442">
        <v>44196</v>
      </c>
      <c r="H398" s="430" t="s">
        <v>6443</v>
      </c>
    </row>
    <row r="399" spans="1:8" x14ac:dyDescent="0.25">
      <c r="A399" s="300">
        <v>8650</v>
      </c>
      <c r="B399" s="418" t="s">
        <v>1644</v>
      </c>
      <c r="C399" s="446">
        <v>44148</v>
      </c>
      <c r="D399" s="447">
        <v>1313</v>
      </c>
      <c r="E399" s="447">
        <v>1641.25</v>
      </c>
      <c r="F399" s="446">
        <v>44195</v>
      </c>
      <c r="G399" s="446">
        <v>44148</v>
      </c>
      <c r="H399" s="431" t="s">
        <v>2639</v>
      </c>
    </row>
    <row r="400" spans="1:8" ht="60" x14ac:dyDescent="0.25">
      <c r="A400" s="297">
        <v>8651</v>
      </c>
      <c r="B400" s="64" t="s">
        <v>12871</v>
      </c>
      <c r="C400" s="442">
        <v>44029</v>
      </c>
      <c r="D400" s="448">
        <v>16350</v>
      </c>
      <c r="E400" s="448">
        <v>16350</v>
      </c>
      <c r="F400" s="442">
        <v>44158</v>
      </c>
      <c r="G400" s="442">
        <v>44196</v>
      </c>
      <c r="H400" s="430" t="s">
        <v>12880</v>
      </c>
    </row>
    <row r="401" spans="1:8" x14ac:dyDescent="0.25">
      <c r="A401" s="300">
        <v>8652</v>
      </c>
      <c r="B401" s="418" t="s">
        <v>1644</v>
      </c>
      <c r="C401" s="446">
        <v>44148</v>
      </c>
      <c r="D401" s="447">
        <v>1350</v>
      </c>
      <c r="E401" s="447">
        <v>1687.5</v>
      </c>
      <c r="F401" s="446">
        <v>44195</v>
      </c>
      <c r="G401" s="446">
        <v>44148</v>
      </c>
      <c r="H401" s="431" t="s">
        <v>4246</v>
      </c>
    </row>
    <row r="402" spans="1:8" ht="60" x14ac:dyDescent="0.25">
      <c r="A402" s="297">
        <v>8653</v>
      </c>
      <c r="B402" s="64" t="s">
        <v>12871</v>
      </c>
      <c r="C402" s="442">
        <v>44029</v>
      </c>
      <c r="D402" s="448">
        <v>4641.71</v>
      </c>
      <c r="E402" s="448">
        <v>4641.71</v>
      </c>
      <c r="F402" s="442">
        <v>44158</v>
      </c>
      <c r="G402" s="442">
        <v>44196</v>
      </c>
      <c r="H402" s="430" t="s">
        <v>9177</v>
      </c>
    </row>
    <row r="403" spans="1:8" ht="24" x14ac:dyDescent="0.25">
      <c r="A403" s="300">
        <v>8654</v>
      </c>
      <c r="B403" s="418" t="s">
        <v>1644</v>
      </c>
      <c r="C403" s="446">
        <v>44148</v>
      </c>
      <c r="D403" s="447">
        <v>1330</v>
      </c>
      <c r="E403" s="447">
        <v>1662.5</v>
      </c>
      <c r="F403" s="446">
        <v>44195</v>
      </c>
      <c r="G403" s="446">
        <v>44148</v>
      </c>
      <c r="H403" s="431" t="s">
        <v>2577</v>
      </c>
    </row>
    <row r="404" spans="1:8" ht="60" x14ac:dyDescent="0.25">
      <c r="A404" s="297">
        <v>8655</v>
      </c>
      <c r="B404" s="64" t="s">
        <v>12871</v>
      </c>
      <c r="C404" s="442">
        <v>44029</v>
      </c>
      <c r="D404" s="448">
        <v>39840</v>
      </c>
      <c r="E404" s="448">
        <v>39840</v>
      </c>
      <c r="F404" s="442">
        <v>44158</v>
      </c>
      <c r="G404" s="442">
        <v>44196</v>
      </c>
      <c r="H404" s="430" t="s">
        <v>6442</v>
      </c>
    </row>
    <row r="405" spans="1:8" x14ac:dyDescent="0.25">
      <c r="A405" s="300">
        <v>8656</v>
      </c>
      <c r="B405" s="418" t="s">
        <v>1644</v>
      </c>
      <c r="C405" s="446">
        <v>44148</v>
      </c>
      <c r="D405" s="447">
        <v>1330</v>
      </c>
      <c r="E405" s="447">
        <v>1662.5</v>
      </c>
      <c r="F405" s="446">
        <v>44195</v>
      </c>
      <c r="G405" s="446">
        <v>44148</v>
      </c>
      <c r="H405" s="431" t="s">
        <v>2571</v>
      </c>
    </row>
    <row r="406" spans="1:8" ht="60" x14ac:dyDescent="0.25">
      <c r="A406" s="297">
        <v>8657</v>
      </c>
      <c r="B406" s="64" t="s">
        <v>12871</v>
      </c>
      <c r="C406" s="442">
        <v>44029</v>
      </c>
      <c r="D406" s="448">
        <v>50000</v>
      </c>
      <c r="E406" s="448">
        <v>50000</v>
      </c>
      <c r="F406" s="442">
        <v>44158</v>
      </c>
      <c r="G406" s="442">
        <v>44196</v>
      </c>
      <c r="H406" s="430" t="s">
        <v>9146</v>
      </c>
    </row>
    <row r="407" spans="1:8" ht="60" x14ac:dyDescent="0.25">
      <c r="A407" s="297">
        <v>8658</v>
      </c>
      <c r="B407" s="64" t="s">
        <v>12871</v>
      </c>
      <c r="C407" s="442">
        <v>44029</v>
      </c>
      <c r="D407" s="448">
        <v>42129.48</v>
      </c>
      <c r="E407" s="448">
        <v>42129.48</v>
      </c>
      <c r="F407" s="442">
        <v>44158</v>
      </c>
      <c r="G407" s="442">
        <v>44196</v>
      </c>
      <c r="H407" s="430" t="s">
        <v>80</v>
      </c>
    </row>
    <row r="408" spans="1:8" x14ac:dyDescent="0.25">
      <c r="A408" s="300">
        <v>8659</v>
      </c>
      <c r="B408" s="418" t="s">
        <v>1644</v>
      </c>
      <c r="C408" s="446">
        <v>44148</v>
      </c>
      <c r="D408" s="447">
        <v>1315</v>
      </c>
      <c r="E408" s="447">
        <v>1643.75</v>
      </c>
      <c r="F408" s="446">
        <v>44195</v>
      </c>
      <c r="G408" s="446">
        <v>44148</v>
      </c>
      <c r="H408" s="431" t="s">
        <v>2662</v>
      </c>
    </row>
    <row r="409" spans="1:8" ht="60" x14ac:dyDescent="0.25">
      <c r="A409" s="297">
        <v>8661</v>
      </c>
      <c r="B409" s="64" t="s">
        <v>12871</v>
      </c>
      <c r="C409" s="442">
        <v>44029</v>
      </c>
      <c r="D409" s="448">
        <v>28320</v>
      </c>
      <c r="E409" s="448">
        <v>28320</v>
      </c>
      <c r="F409" s="442">
        <v>44158</v>
      </c>
      <c r="G409" s="442">
        <v>44196</v>
      </c>
      <c r="H409" s="430" t="s">
        <v>57</v>
      </c>
    </row>
    <row r="410" spans="1:8" ht="24" x14ac:dyDescent="0.25">
      <c r="A410" s="300">
        <v>8662</v>
      </c>
      <c r="B410" s="418" t="s">
        <v>1644</v>
      </c>
      <c r="C410" s="446">
        <v>44148</v>
      </c>
      <c r="D410" s="447">
        <v>1394</v>
      </c>
      <c r="E410" s="447">
        <v>1742.5</v>
      </c>
      <c r="F410" s="446">
        <v>44195</v>
      </c>
      <c r="G410" s="446">
        <v>44148</v>
      </c>
      <c r="H410" s="431" t="s">
        <v>2631</v>
      </c>
    </row>
    <row r="411" spans="1:8" ht="60" x14ac:dyDescent="0.25">
      <c r="A411" s="297">
        <v>8663</v>
      </c>
      <c r="B411" s="64" t="s">
        <v>12871</v>
      </c>
      <c r="C411" s="442">
        <v>44029</v>
      </c>
      <c r="D411" s="448">
        <v>48612</v>
      </c>
      <c r="E411" s="448">
        <v>48612</v>
      </c>
      <c r="F411" s="442">
        <v>44158</v>
      </c>
      <c r="G411" s="442">
        <v>44196</v>
      </c>
      <c r="H411" s="430" t="s">
        <v>720</v>
      </c>
    </row>
    <row r="412" spans="1:8" ht="60" x14ac:dyDescent="0.25">
      <c r="A412" s="297">
        <v>8664</v>
      </c>
      <c r="B412" s="64" t="s">
        <v>12871</v>
      </c>
      <c r="C412" s="442">
        <v>44029</v>
      </c>
      <c r="D412" s="448">
        <v>29928.15</v>
      </c>
      <c r="E412" s="448">
        <v>29928.15</v>
      </c>
      <c r="F412" s="442">
        <v>44158</v>
      </c>
      <c r="G412" s="442">
        <v>44196</v>
      </c>
      <c r="H412" s="430" t="s">
        <v>2680</v>
      </c>
    </row>
    <row r="413" spans="1:8" ht="60" x14ac:dyDescent="0.25">
      <c r="A413" s="297">
        <v>8665</v>
      </c>
      <c r="B413" s="64" t="s">
        <v>12871</v>
      </c>
      <c r="C413" s="442">
        <v>44029</v>
      </c>
      <c r="D413" s="448">
        <v>6813.85</v>
      </c>
      <c r="E413" s="448">
        <v>6813.85</v>
      </c>
      <c r="F413" s="442">
        <v>44158</v>
      </c>
      <c r="G413" s="442">
        <v>44196</v>
      </c>
      <c r="H413" s="430" t="s">
        <v>9176</v>
      </c>
    </row>
    <row r="414" spans="1:8" ht="48" x14ac:dyDescent="0.25">
      <c r="A414" s="297">
        <v>8666</v>
      </c>
      <c r="B414" s="64" t="s">
        <v>12881</v>
      </c>
      <c r="C414" s="442">
        <v>43976</v>
      </c>
      <c r="D414" s="448">
        <v>17133.060000000001</v>
      </c>
      <c r="E414" s="448">
        <v>21416.33</v>
      </c>
      <c r="F414" s="442">
        <v>44196</v>
      </c>
      <c r="G414" s="442">
        <v>44196</v>
      </c>
      <c r="H414" s="430" t="s">
        <v>12882</v>
      </c>
    </row>
    <row r="415" spans="1:8" ht="51.75" thickBot="1" x14ac:dyDescent="0.3">
      <c r="A415" s="303">
        <v>8668</v>
      </c>
      <c r="B415" s="425" t="s">
        <v>12883</v>
      </c>
      <c r="C415" s="460">
        <v>44106</v>
      </c>
      <c r="D415" s="461">
        <v>0</v>
      </c>
      <c r="E415" s="461">
        <v>5000</v>
      </c>
      <c r="F415" s="460" t="s">
        <v>12884</v>
      </c>
      <c r="G415" s="460">
        <v>44106</v>
      </c>
      <c r="H415" s="432" t="s">
        <v>12885</v>
      </c>
    </row>
    <row r="416" spans="1:8" ht="15.75" thickTop="1" x14ac:dyDescent="0.25">
      <c r="A416" s="320">
        <v>8669</v>
      </c>
      <c r="B416" s="421" t="s">
        <v>12886</v>
      </c>
      <c r="C416" s="452">
        <v>44166</v>
      </c>
      <c r="D416" s="453">
        <v>0</v>
      </c>
      <c r="E416" s="453">
        <v>0</v>
      </c>
      <c r="F416" s="452">
        <v>44742</v>
      </c>
      <c r="G416" s="452"/>
      <c r="H416" s="433" t="s">
        <v>12887</v>
      </c>
    </row>
    <row r="417" spans="1:8" ht="24" x14ac:dyDescent="0.25">
      <c r="A417" s="322"/>
      <c r="B417" s="422"/>
      <c r="C417" s="454"/>
      <c r="D417" s="455"/>
      <c r="E417" s="455"/>
      <c r="F417" s="454"/>
      <c r="G417" s="454"/>
      <c r="H417" s="431" t="s">
        <v>12888</v>
      </c>
    </row>
    <row r="418" spans="1:8" x14ac:dyDescent="0.25">
      <c r="A418" s="322"/>
      <c r="B418" s="422"/>
      <c r="C418" s="454"/>
      <c r="D418" s="455"/>
      <c r="E418" s="455"/>
      <c r="F418" s="454"/>
      <c r="G418" s="454"/>
      <c r="H418" s="431" t="s">
        <v>12889</v>
      </c>
    </row>
    <row r="419" spans="1:8" ht="24.75" thickBot="1" x14ac:dyDescent="0.3">
      <c r="A419" s="321"/>
      <c r="B419" s="423"/>
      <c r="C419" s="456"/>
      <c r="D419" s="457"/>
      <c r="E419" s="457"/>
      <c r="F419" s="456"/>
      <c r="G419" s="456"/>
      <c r="H419" s="434" t="s">
        <v>12486</v>
      </c>
    </row>
    <row r="420" spans="1:8" ht="48.75" thickTop="1" x14ac:dyDescent="0.25">
      <c r="A420" s="305">
        <v>8672</v>
      </c>
      <c r="B420" s="143" t="s">
        <v>12890</v>
      </c>
      <c r="C420" s="465">
        <v>44183</v>
      </c>
      <c r="D420" s="477" t="s">
        <v>12536</v>
      </c>
      <c r="E420" s="477" t="s">
        <v>12536</v>
      </c>
      <c r="F420" s="465" t="s">
        <v>12891</v>
      </c>
      <c r="G420" s="465">
        <v>44196</v>
      </c>
      <c r="H420" s="436" t="s">
        <v>6341</v>
      </c>
    </row>
    <row r="421" spans="1:8" ht="36" x14ac:dyDescent="0.25">
      <c r="A421" s="297">
        <v>8673</v>
      </c>
      <c r="B421" s="64" t="s">
        <v>12892</v>
      </c>
      <c r="C421" s="442">
        <v>43951</v>
      </c>
      <c r="D421" s="448">
        <v>7500</v>
      </c>
      <c r="E421" s="448">
        <v>7500</v>
      </c>
      <c r="F421" s="442">
        <v>44287</v>
      </c>
      <c r="G421" s="442">
        <v>44044</v>
      </c>
      <c r="H421" s="430" t="s">
        <v>9924</v>
      </c>
    </row>
    <row r="422" spans="1:8" ht="36" x14ac:dyDescent="0.25">
      <c r="A422" s="297">
        <v>8674</v>
      </c>
      <c r="B422" s="64" t="s">
        <v>12893</v>
      </c>
      <c r="C422" s="442">
        <v>43951</v>
      </c>
      <c r="D422" s="448">
        <v>10000</v>
      </c>
      <c r="E422" s="448">
        <v>10000</v>
      </c>
      <c r="F422" s="442">
        <v>44287</v>
      </c>
      <c r="G422" s="442">
        <v>44044</v>
      </c>
      <c r="H422" s="430" t="s">
        <v>9144</v>
      </c>
    </row>
    <row r="423" spans="1:8" ht="36" x14ac:dyDescent="0.25">
      <c r="A423" s="297">
        <v>8676</v>
      </c>
      <c r="B423" s="64" t="s">
        <v>12893</v>
      </c>
      <c r="C423" s="442">
        <v>43951</v>
      </c>
      <c r="D423" s="448">
        <v>5000</v>
      </c>
      <c r="E423" s="448">
        <v>5000</v>
      </c>
      <c r="F423" s="442">
        <v>44287</v>
      </c>
      <c r="G423" s="442">
        <v>44044</v>
      </c>
      <c r="H423" s="430" t="s">
        <v>9903</v>
      </c>
    </row>
    <row r="424" spans="1:8" ht="36" x14ac:dyDescent="0.25">
      <c r="A424" s="297">
        <v>8677</v>
      </c>
      <c r="B424" s="64" t="s">
        <v>12893</v>
      </c>
      <c r="C424" s="442">
        <v>43951</v>
      </c>
      <c r="D424" s="448">
        <v>20000</v>
      </c>
      <c r="E424" s="448">
        <v>20000</v>
      </c>
      <c r="F424" s="442">
        <v>44287</v>
      </c>
      <c r="G424" s="442">
        <v>44044</v>
      </c>
      <c r="H424" s="430" t="s">
        <v>6399</v>
      </c>
    </row>
    <row r="425" spans="1:8" ht="36" x14ac:dyDescent="0.25">
      <c r="A425" s="297">
        <v>8678</v>
      </c>
      <c r="B425" s="64" t="s">
        <v>12893</v>
      </c>
      <c r="C425" s="442">
        <v>43951</v>
      </c>
      <c r="D425" s="448">
        <v>22800</v>
      </c>
      <c r="E425" s="448">
        <v>22800</v>
      </c>
      <c r="F425" s="442">
        <v>44287</v>
      </c>
      <c r="G425" s="442">
        <v>44044</v>
      </c>
      <c r="H425" s="430" t="s">
        <v>9149</v>
      </c>
    </row>
    <row r="426" spans="1:8" ht="36" x14ac:dyDescent="0.25">
      <c r="A426" s="297">
        <v>8679</v>
      </c>
      <c r="B426" s="64" t="s">
        <v>12893</v>
      </c>
      <c r="C426" s="442">
        <v>43951</v>
      </c>
      <c r="D426" s="448">
        <v>25000</v>
      </c>
      <c r="E426" s="448">
        <v>25000</v>
      </c>
      <c r="F426" s="442">
        <v>44287</v>
      </c>
      <c r="G426" s="442">
        <v>44044</v>
      </c>
      <c r="H426" s="430" t="s">
        <v>9890</v>
      </c>
    </row>
    <row r="427" spans="1:8" ht="38.25" x14ac:dyDescent="0.25">
      <c r="A427" s="297">
        <v>8681</v>
      </c>
      <c r="B427" s="64" t="s">
        <v>12894</v>
      </c>
      <c r="C427" s="442">
        <v>44181</v>
      </c>
      <c r="D427" s="448">
        <v>0</v>
      </c>
      <c r="E427" s="448">
        <v>0</v>
      </c>
      <c r="F427" s="442" t="s">
        <v>12895</v>
      </c>
      <c r="G427" s="442"/>
      <c r="H427" s="430" t="s">
        <v>5</v>
      </c>
    </row>
    <row r="428" spans="1:8" ht="36" x14ac:dyDescent="0.25">
      <c r="A428" s="297">
        <v>8682</v>
      </c>
      <c r="B428" s="64" t="s">
        <v>12893</v>
      </c>
      <c r="C428" s="442">
        <v>43951</v>
      </c>
      <c r="D428" s="448">
        <v>10000</v>
      </c>
      <c r="E428" s="448">
        <v>10000</v>
      </c>
      <c r="F428" s="442">
        <v>44287</v>
      </c>
      <c r="G428" s="442">
        <v>44044</v>
      </c>
      <c r="H428" s="430" t="s">
        <v>12477</v>
      </c>
    </row>
    <row r="429" spans="1:8" ht="36" x14ac:dyDescent="0.25">
      <c r="A429" s="297">
        <v>8683</v>
      </c>
      <c r="B429" s="428" t="s">
        <v>12893</v>
      </c>
      <c r="C429" s="442">
        <v>43951</v>
      </c>
      <c r="D429" s="448">
        <v>10050</v>
      </c>
      <c r="E429" s="448">
        <v>10050</v>
      </c>
      <c r="F429" s="442">
        <v>44287</v>
      </c>
      <c r="G429" s="442">
        <v>44044</v>
      </c>
      <c r="H429" s="430" t="s">
        <v>9889</v>
      </c>
    </row>
    <row r="430" spans="1:8" ht="36" x14ac:dyDescent="0.25">
      <c r="A430" s="297">
        <v>8684</v>
      </c>
      <c r="B430" s="428" t="s">
        <v>12893</v>
      </c>
      <c r="C430" s="442">
        <v>43951</v>
      </c>
      <c r="D430" s="448">
        <v>10000</v>
      </c>
      <c r="E430" s="448">
        <v>10000</v>
      </c>
      <c r="F430" s="442">
        <v>44287</v>
      </c>
      <c r="G430" s="442">
        <v>44044</v>
      </c>
      <c r="H430" s="430" t="s">
        <v>6396</v>
      </c>
    </row>
    <row r="431" spans="1:8" ht="36" x14ac:dyDescent="0.25">
      <c r="A431" s="297">
        <v>8685</v>
      </c>
      <c r="B431" s="428" t="s">
        <v>12893</v>
      </c>
      <c r="C431" s="442">
        <v>43951</v>
      </c>
      <c r="D431" s="448">
        <v>10000</v>
      </c>
      <c r="E431" s="448">
        <v>10000</v>
      </c>
      <c r="F431" s="442">
        <v>44287</v>
      </c>
      <c r="G431" s="442">
        <v>44044</v>
      </c>
      <c r="H431" s="430" t="s">
        <v>12479</v>
      </c>
    </row>
    <row r="432" spans="1:8" ht="36" x14ac:dyDescent="0.25">
      <c r="A432" s="297">
        <v>8686</v>
      </c>
      <c r="B432" s="428" t="s">
        <v>12893</v>
      </c>
      <c r="C432" s="442">
        <v>43951</v>
      </c>
      <c r="D432" s="448">
        <v>10000</v>
      </c>
      <c r="E432" s="448">
        <v>10000</v>
      </c>
      <c r="F432" s="442">
        <v>44287</v>
      </c>
      <c r="G432" s="442">
        <v>44044</v>
      </c>
      <c r="H432" s="430" t="s">
        <v>12480</v>
      </c>
    </row>
    <row r="433" spans="1:8" ht="36" x14ac:dyDescent="0.25">
      <c r="A433" s="297">
        <v>8687</v>
      </c>
      <c r="B433" s="428" t="s">
        <v>12893</v>
      </c>
      <c r="C433" s="442">
        <v>43951</v>
      </c>
      <c r="D433" s="448">
        <v>15000</v>
      </c>
      <c r="E433" s="448">
        <v>15000</v>
      </c>
      <c r="F433" s="442">
        <v>44287</v>
      </c>
      <c r="G433" s="442">
        <v>44044</v>
      </c>
      <c r="H433" s="430" t="s">
        <v>12468</v>
      </c>
    </row>
    <row r="434" spans="1:8" ht="36" x14ac:dyDescent="0.25">
      <c r="A434" s="297">
        <v>8688</v>
      </c>
      <c r="B434" s="428" t="s">
        <v>12893</v>
      </c>
      <c r="C434" s="442">
        <v>43951</v>
      </c>
      <c r="D434" s="448">
        <v>7500</v>
      </c>
      <c r="E434" s="448">
        <v>7500</v>
      </c>
      <c r="F434" s="442">
        <v>44287</v>
      </c>
      <c r="G434" s="442">
        <v>44044</v>
      </c>
      <c r="H434" s="430" t="s">
        <v>6394</v>
      </c>
    </row>
    <row r="435" spans="1:8" ht="36" x14ac:dyDescent="0.25">
      <c r="A435" s="297">
        <v>8689</v>
      </c>
      <c r="B435" s="428" t="s">
        <v>12893</v>
      </c>
      <c r="C435" s="442">
        <v>43951</v>
      </c>
      <c r="D435" s="448">
        <v>5000</v>
      </c>
      <c r="E435" s="448">
        <v>5000</v>
      </c>
      <c r="F435" s="442">
        <v>44287</v>
      </c>
      <c r="G435" s="442">
        <v>44044</v>
      </c>
      <c r="H435" s="430" t="s">
        <v>9893</v>
      </c>
    </row>
    <row r="436" spans="1:8" ht="36" x14ac:dyDescent="0.25">
      <c r="A436" s="297">
        <v>8690</v>
      </c>
      <c r="B436" s="428" t="s">
        <v>12893</v>
      </c>
      <c r="C436" s="442">
        <v>43951</v>
      </c>
      <c r="D436" s="448">
        <v>9000</v>
      </c>
      <c r="E436" s="448">
        <v>9000</v>
      </c>
      <c r="F436" s="442">
        <v>44287</v>
      </c>
      <c r="G436" s="442">
        <v>44044</v>
      </c>
      <c r="H436" s="430" t="s">
        <v>9888</v>
      </c>
    </row>
    <row r="437" spans="1:8" ht="36" x14ac:dyDescent="0.25">
      <c r="A437" s="297">
        <v>8691</v>
      </c>
      <c r="B437" s="428" t="s">
        <v>12893</v>
      </c>
      <c r="C437" s="442">
        <v>43951</v>
      </c>
      <c r="D437" s="448">
        <v>10000</v>
      </c>
      <c r="E437" s="448">
        <v>10000</v>
      </c>
      <c r="F437" s="442">
        <v>44287</v>
      </c>
      <c r="G437" s="442">
        <v>44044</v>
      </c>
      <c r="H437" s="430" t="s">
        <v>9892</v>
      </c>
    </row>
    <row r="438" spans="1:8" ht="36" x14ac:dyDescent="0.25">
      <c r="A438" s="297">
        <v>8692</v>
      </c>
      <c r="B438" s="428" t="s">
        <v>12893</v>
      </c>
      <c r="C438" s="442">
        <v>43951</v>
      </c>
      <c r="D438" s="448">
        <v>12500</v>
      </c>
      <c r="E438" s="448">
        <v>12500</v>
      </c>
      <c r="F438" s="442">
        <v>44287</v>
      </c>
      <c r="G438" s="442">
        <v>44044</v>
      </c>
      <c r="H438" s="430" t="s">
        <v>9901</v>
      </c>
    </row>
    <row r="439" spans="1:8" ht="36" x14ac:dyDescent="0.25">
      <c r="A439" s="297">
        <v>8693</v>
      </c>
      <c r="B439" s="428" t="s">
        <v>12893</v>
      </c>
      <c r="C439" s="442">
        <v>43951</v>
      </c>
      <c r="D439" s="448">
        <v>10000</v>
      </c>
      <c r="E439" s="448">
        <v>10000</v>
      </c>
      <c r="F439" s="442">
        <v>44287</v>
      </c>
      <c r="G439" s="442">
        <v>44044</v>
      </c>
      <c r="H439" s="430" t="s">
        <v>12476</v>
      </c>
    </row>
    <row r="440" spans="1:8" ht="36" x14ac:dyDescent="0.25">
      <c r="A440" s="297">
        <v>8694</v>
      </c>
      <c r="B440" s="428" t="s">
        <v>12893</v>
      </c>
      <c r="C440" s="442">
        <v>43951</v>
      </c>
      <c r="D440" s="448">
        <v>10000</v>
      </c>
      <c r="E440" s="448">
        <v>10000</v>
      </c>
      <c r="F440" s="442">
        <v>44287</v>
      </c>
      <c r="G440" s="442">
        <v>44044</v>
      </c>
      <c r="H440" s="430" t="s">
        <v>9183</v>
      </c>
    </row>
    <row r="441" spans="1:8" ht="36" x14ac:dyDescent="0.25">
      <c r="A441" s="297">
        <v>8695</v>
      </c>
      <c r="B441" s="428" t="s">
        <v>12893</v>
      </c>
      <c r="C441" s="442">
        <v>43951</v>
      </c>
      <c r="D441" s="448">
        <v>10000</v>
      </c>
      <c r="E441" s="448">
        <v>10000</v>
      </c>
      <c r="F441" s="442">
        <v>44287</v>
      </c>
      <c r="G441" s="442">
        <v>44044</v>
      </c>
      <c r="H441" s="430" t="s">
        <v>9895</v>
      </c>
    </row>
    <row r="442" spans="1:8" ht="36" x14ac:dyDescent="0.25">
      <c r="A442" s="297">
        <v>8696</v>
      </c>
      <c r="B442" s="428" t="s">
        <v>12893</v>
      </c>
      <c r="C442" s="442">
        <v>43951</v>
      </c>
      <c r="D442" s="448">
        <v>17500</v>
      </c>
      <c r="E442" s="448">
        <v>17500</v>
      </c>
      <c r="F442" s="442">
        <v>44287</v>
      </c>
      <c r="G442" s="442">
        <v>44044</v>
      </c>
      <c r="H442" s="430" t="s">
        <v>12896</v>
      </c>
    </row>
    <row r="443" spans="1:8" ht="36" x14ac:dyDescent="0.25">
      <c r="A443" s="297">
        <v>8697</v>
      </c>
      <c r="B443" s="428" t="s">
        <v>12893</v>
      </c>
      <c r="C443" s="442">
        <v>43951</v>
      </c>
      <c r="D443" s="448">
        <v>6500</v>
      </c>
      <c r="E443" s="448">
        <v>6500</v>
      </c>
      <c r="F443" s="442">
        <v>44287</v>
      </c>
      <c r="G443" s="442">
        <v>44044</v>
      </c>
      <c r="H443" s="430" t="s">
        <v>12482</v>
      </c>
    </row>
    <row r="444" spans="1:8" ht="36" x14ac:dyDescent="0.25">
      <c r="A444" s="297">
        <v>8698</v>
      </c>
      <c r="B444" s="428" t="s">
        <v>12893</v>
      </c>
      <c r="C444" s="442">
        <v>43951</v>
      </c>
      <c r="D444" s="448">
        <v>5000</v>
      </c>
      <c r="E444" s="448">
        <v>5000</v>
      </c>
      <c r="F444" s="442">
        <v>44287</v>
      </c>
      <c r="G444" s="442">
        <v>44044</v>
      </c>
      <c r="H444" s="430" t="s">
        <v>12897</v>
      </c>
    </row>
    <row r="445" spans="1:8" ht="36" x14ac:dyDescent="0.25">
      <c r="A445" s="297">
        <v>8699</v>
      </c>
      <c r="B445" s="428" t="s">
        <v>12893</v>
      </c>
      <c r="C445" s="442">
        <v>43951</v>
      </c>
      <c r="D445" s="448">
        <v>6000</v>
      </c>
      <c r="E445" s="448">
        <v>6000</v>
      </c>
      <c r="F445" s="442">
        <v>44287</v>
      </c>
      <c r="G445" s="442">
        <v>44044</v>
      </c>
      <c r="H445" s="430" t="s">
        <v>9891</v>
      </c>
    </row>
    <row r="446" spans="1:8" ht="36" x14ac:dyDescent="0.25">
      <c r="A446" s="297">
        <v>8700</v>
      </c>
      <c r="B446" s="428" t="s">
        <v>12893</v>
      </c>
      <c r="C446" s="442">
        <v>43951</v>
      </c>
      <c r="D446" s="448">
        <v>5000</v>
      </c>
      <c r="E446" s="448">
        <v>5000</v>
      </c>
      <c r="F446" s="442">
        <v>44287</v>
      </c>
      <c r="G446" s="442">
        <v>44044</v>
      </c>
      <c r="H446" s="430" t="s">
        <v>9140</v>
      </c>
    </row>
    <row r="447" spans="1:8" ht="36" x14ac:dyDescent="0.25">
      <c r="A447" s="297">
        <v>8701</v>
      </c>
      <c r="B447" s="428" t="s">
        <v>12893</v>
      </c>
      <c r="C447" s="442">
        <v>43951</v>
      </c>
      <c r="D447" s="448">
        <v>10000</v>
      </c>
      <c r="E447" s="448">
        <v>10000</v>
      </c>
      <c r="F447" s="442">
        <v>44287</v>
      </c>
      <c r="G447" s="442">
        <v>44044</v>
      </c>
      <c r="H447" s="430" t="s">
        <v>9139</v>
      </c>
    </row>
    <row r="448" spans="1:8" ht="36" x14ac:dyDescent="0.25">
      <c r="A448" s="297">
        <v>8702</v>
      </c>
      <c r="B448" s="428" t="s">
        <v>12893</v>
      </c>
      <c r="C448" s="442">
        <v>43951</v>
      </c>
      <c r="D448" s="448">
        <v>5000</v>
      </c>
      <c r="E448" s="448">
        <v>5000</v>
      </c>
      <c r="F448" s="442">
        <v>44287</v>
      </c>
      <c r="G448" s="442">
        <v>44044</v>
      </c>
      <c r="H448" s="430" t="s">
        <v>9898</v>
      </c>
    </row>
    <row r="449" spans="1:8" ht="36" x14ac:dyDescent="0.25">
      <c r="A449" s="297">
        <v>8703</v>
      </c>
      <c r="B449" s="428" t="s">
        <v>12893</v>
      </c>
      <c r="C449" s="442">
        <v>43951</v>
      </c>
      <c r="D449" s="448">
        <v>7000</v>
      </c>
      <c r="E449" s="448">
        <v>7000</v>
      </c>
      <c r="F449" s="442">
        <v>44287</v>
      </c>
      <c r="G449" s="442">
        <v>44044</v>
      </c>
      <c r="H449" s="430" t="s">
        <v>9141</v>
      </c>
    </row>
    <row r="450" spans="1:8" ht="36" x14ac:dyDescent="0.25">
      <c r="A450" s="297">
        <v>8704</v>
      </c>
      <c r="B450" s="428" t="s">
        <v>12893</v>
      </c>
      <c r="C450" s="442">
        <v>43951</v>
      </c>
      <c r="D450" s="448">
        <v>5000</v>
      </c>
      <c r="E450" s="448">
        <v>5000</v>
      </c>
      <c r="F450" s="442">
        <v>44287</v>
      </c>
      <c r="G450" s="442">
        <v>44044</v>
      </c>
      <c r="H450" s="430" t="s">
        <v>9899</v>
      </c>
    </row>
    <row r="451" spans="1:8" ht="36" x14ac:dyDescent="0.25">
      <c r="A451" s="297">
        <v>8705</v>
      </c>
      <c r="B451" s="428" t="s">
        <v>12893</v>
      </c>
      <c r="C451" s="448">
        <v>43951</v>
      </c>
      <c r="D451" s="448">
        <v>8000</v>
      </c>
      <c r="E451" s="448">
        <v>8000</v>
      </c>
      <c r="F451" s="442">
        <v>44287</v>
      </c>
      <c r="G451" s="442">
        <v>44044</v>
      </c>
      <c r="H451" s="430" t="s">
        <v>12898</v>
      </c>
    </row>
    <row r="452" spans="1:8" ht="36" x14ac:dyDescent="0.25">
      <c r="A452" s="297">
        <v>8706</v>
      </c>
      <c r="B452" s="428" t="s">
        <v>12893</v>
      </c>
      <c r="C452" s="448">
        <v>43951</v>
      </c>
      <c r="D452" s="448">
        <v>24000</v>
      </c>
      <c r="E452" s="448">
        <v>24000</v>
      </c>
      <c r="F452" s="442">
        <v>44287</v>
      </c>
      <c r="G452" s="442">
        <v>44044</v>
      </c>
      <c r="H452" s="430" t="s">
        <v>12475</v>
      </c>
    </row>
    <row r="453" spans="1:8" ht="36" x14ac:dyDescent="0.25">
      <c r="A453" s="297">
        <v>8707</v>
      </c>
      <c r="B453" s="428" t="s">
        <v>12893</v>
      </c>
      <c r="C453" s="448">
        <v>43951</v>
      </c>
      <c r="D453" s="448">
        <v>25000</v>
      </c>
      <c r="E453" s="448">
        <v>25000</v>
      </c>
      <c r="F453" s="442">
        <v>44287</v>
      </c>
      <c r="G453" s="442">
        <v>44044</v>
      </c>
      <c r="H453" s="430" t="s">
        <v>9146</v>
      </c>
    </row>
    <row r="454" spans="1:8" ht="36" x14ac:dyDescent="0.25">
      <c r="A454" s="297">
        <v>8708</v>
      </c>
      <c r="B454" s="428" t="s">
        <v>12893</v>
      </c>
      <c r="C454" s="448">
        <v>43951</v>
      </c>
      <c r="D454" s="448">
        <v>5050</v>
      </c>
      <c r="E454" s="448">
        <v>5050</v>
      </c>
      <c r="F454" s="442">
        <v>44287</v>
      </c>
      <c r="G454" s="442">
        <v>44044</v>
      </c>
      <c r="H454" s="430" t="s">
        <v>12483</v>
      </c>
    </row>
    <row r="455" spans="1:8" ht="36" x14ac:dyDescent="0.25">
      <c r="A455" s="297">
        <v>8709</v>
      </c>
      <c r="B455" s="428" t="s">
        <v>12893</v>
      </c>
      <c r="C455" s="448">
        <v>43951</v>
      </c>
      <c r="D455" s="448">
        <v>6000</v>
      </c>
      <c r="E455" s="448">
        <v>6000</v>
      </c>
      <c r="F455" s="442">
        <v>44287</v>
      </c>
      <c r="G455" s="442">
        <v>44044</v>
      </c>
      <c r="H455" s="430" t="s">
        <v>9897</v>
      </c>
    </row>
    <row r="456" spans="1:8" ht="36" x14ac:dyDescent="0.25">
      <c r="A456" s="297">
        <v>8710</v>
      </c>
      <c r="B456" s="428" t="s">
        <v>12893</v>
      </c>
      <c r="C456" s="442">
        <v>43951</v>
      </c>
      <c r="D456" s="448">
        <v>10000</v>
      </c>
      <c r="E456" s="448">
        <v>10000</v>
      </c>
      <c r="F456" s="442">
        <v>44287</v>
      </c>
      <c r="G456" s="442">
        <v>44044</v>
      </c>
      <c r="H456" s="430" t="s">
        <v>12899</v>
      </c>
    </row>
    <row r="457" spans="1:8" ht="36" x14ac:dyDescent="0.25">
      <c r="A457" s="297">
        <v>8711</v>
      </c>
      <c r="B457" s="428" t="s">
        <v>12893</v>
      </c>
      <c r="C457" s="442">
        <v>43951</v>
      </c>
      <c r="D457" s="448">
        <v>10000</v>
      </c>
      <c r="E457" s="448">
        <v>10000</v>
      </c>
      <c r="F457" s="442">
        <v>44287</v>
      </c>
      <c r="G457" s="442">
        <v>44044</v>
      </c>
      <c r="H457" s="430" t="s">
        <v>12478</v>
      </c>
    </row>
    <row r="458" spans="1:8" ht="36" x14ac:dyDescent="0.25">
      <c r="A458" s="297">
        <v>8712</v>
      </c>
      <c r="B458" s="428" t="s">
        <v>12893</v>
      </c>
      <c r="C458" s="448">
        <v>43951</v>
      </c>
      <c r="D458" s="448">
        <v>16500</v>
      </c>
      <c r="E458" s="448">
        <v>16500</v>
      </c>
      <c r="F458" s="442">
        <v>44287</v>
      </c>
      <c r="G458" s="442">
        <v>44044</v>
      </c>
      <c r="H458" s="430" t="s">
        <v>9145</v>
      </c>
    </row>
    <row r="459" spans="1:8" ht="36" x14ac:dyDescent="0.25">
      <c r="A459" s="297">
        <v>8713</v>
      </c>
      <c r="B459" s="428" t="s">
        <v>12893</v>
      </c>
      <c r="C459" s="448">
        <v>43951</v>
      </c>
      <c r="D459" s="448">
        <v>25000</v>
      </c>
      <c r="E459" s="448">
        <v>25000</v>
      </c>
      <c r="F459" s="442">
        <v>44287</v>
      </c>
      <c r="G459" s="442">
        <v>44044</v>
      </c>
      <c r="H459" s="430" t="s">
        <v>9137</v>
      </c>
    </row>
    <row r="460" spans="1:8" ht="24" x14ac:dyDescent="0.25">
      <c r="A460" s="297">
        <v>8735</v>
      </c>
      <c r="B460" s="64" t="s">
        <v>12900</v>
      </c>
      <c r="C460" s="442">
        <v>44075</v>
      </c>
      <c r="D460" s="448">
        <v>15983.94</v>
      </c>
      <c r="E460" s="448">
        <v>15983.94</v>
      </c>
      <c r="F460" s="442" t="s">
        <v>12744</v>
      </c>
      <c r="G460" s="442">
        <v>43701</v>
      </c>
      <c r="H460" s="430" t="s">
        <v>12901</v>
      </c>
    </row>
    <row r="461" spans="1:8" ht="48.75" thickBot="1" x14ac:dyDescent="0.3">
      <c r="A461" s="306">
        <v>8801</v>
      </c>
      <c r="B461" s="427" t="s">
        <v>12902</v>
      </c>
      <c r="C461" s="470">
        <v>44195</v>
      </c>
      <c r="D461" s="471">
        <v>197500</v>
      </c>
      <c r="E461" s="471">
        <v>246875</v>
      </c>
      <c r="F461" s="470" t="s">
        <v>12903</v>
      </c>
      <c r="G461" s="470"/>
      <c r="H461" s="437" t="s">
        <v>12904</v>
      </c>
    </row>
    <row r="462" spans="1:8" ht="24.75" thickTop="1" x14ac:dyDescent="0.25">
      <c r="A462" s="320">
        <v>8817</v>
      </c>
      <c r="B462" s="421" t="s">
        <v>12905</v>
      </c>
      <c r="C462" s="452">
        <v>44165</v>
      </c>
      <c r="D462" s="453">
        <v>38095</v>
      </c>
      <c r="E462" s="453">
        <v>38095</v>
      </c>
      <c r="F462" s="452">
        <v>2020</v>
      </c>
      <c r="G462" s="452">
        <v>44196</v>
      </c>
      <c r="H462" s="433" t="s">
        <v>6478</v>
      </c>
    </row>
    <row r="463" spans="1:8" ht="42" customHeight="1" thickBot="1" x14ac:dyDescent="0.3">
      <c r="A463" s="321"/>
      <c r="B463" s="423"/>
      <c r="C463" s="456"/>
      <c r="D463" s="457"/>
      <c r="E463" s="457"/>
      <c r="F463" s="456"/>
      <c r="G463" s="456"/>
      <c r="H463" s="434" t="s">
        <v>423</v>
      </c>
    </row>
    <row r="464" spans="1:8" ht="15.75" thickTop="1" x14ac:dyDescent="0.25">
      <c r="A464" s="305">
        <v>8824</v>
      </c>
      <c r="B464" s="143" t="s">
        <v>9459</v>
      </c>
      <c r="C464" s="465">
        <v>44114</v>
      </c>
      <c r="D464" s="466">
        <v>150</v>
      </c>
      <c r="E464" s="466">
        <v>150</v>
      </c>
      <c r="F464" s="465">
        <v>44118</v>
      </c>
      <c r="G464" s="465">
        <v>44118</v>
      </c>
      <c r="H464" s="436" t="s">
        <v>12906</v>
      </c>
    </row>
    <row r="465" spans="1:8" ht="36" x14ac:dyDescent="0.25">
      <c r="A465" s="297">
        <v>8825</v>
      </c>
      <c r="B465" s="64" t="s">
        <v>9792</v>
      </c>
      <c r="C465" s="442">
        <v>44133</v>
      </c>
      <c r="D465" s="448">
        <v>1000</v>
      </c>
      <c r="E465" s="448">
        <v>1000</v>
      </c>
      <c r="F465" s="442">
        <v>44209</v>
      </c>
      <c r="G465" s="442">
        <v>44148</v>
      </c>
      <c r="H465" s="430" t="s">
        <v>259</v>
      </c>
    </row>
    <row r="466" spans="1:8" ht="36" x14ac:dyDescent="0.25">
      <c r="A466" s="297">
        <v>8829</v>
      </c>
      <c r="B466" s="64" t="s">
        <v>9792</v>
      </c>
      <c r="C466" s="442">
        <v>44187</v>
      </c>
      <c r="D466" s="448">
        <v>5000</v>
      </c>
      <c r="E466" s="448">
        <v>5000</v>
      </c>
      <c r="F466" s="442">
        <v>44255</v>
      </c>
      <c r="G466" s="442">
        <v>44196</v>
      </c>
      <c r="H466" s="430" t="s">
        <v>270</v>
      </c>
    </row>
    <row r="467" spans="1:8" ht="52.5" customHeight="1" x14ac:dyDescent="0.25">
      <c r="A467" s="297">
        <v>8831</v>
      </c>
      <c r="B467" s="64" t="s">
        <v>12907</v>
      </c>
      <c r="C467" s="442">
        <v>44139</v>
      </c>
      <c r="D467" s="448">
        <v>120000</v>
      </c>
      <c r="E467" s="448">
        <v>120000</v>
      </c>
      <c r="F467" s="442">
        <v>44196</v>
      </c>
      <c r="G467" s="442">
        <v>44196</v>
      </c>
      <c r="H467" s="430" t="s">
        <v>6339</v>
      </c>
    </row>
    <row r="468" spans="1:8" x14ac:dyDescent="0.25">
      <c r="A468" s="297">
        <v>8834</v>
      </c>
      <c r="B468" s="64" t="s">
        <v>10373</v>
      </c>
      <c r="C468" s="442">
        <v>43977</v>
      </c>
      <c r="D468" s="448">
        <v>15000</v>
      </c>
      <c r="E468" s="448">
        <v>15000</v>
      </c>
      <c r="F468" s="442">
        <v>44196</v>
      </c>
      <c r="G468" s="442">
        <v>44196</v>
      </c>
      <c r="H468" s="430" t="s">
        <v>12502</v>
      </c>
    </row>
    <row r="469" spans="1:8" x14ac:dyDescent="0.25">
      <c r="A469" s="297">
        <v>8835</v>
      </c>
      <c r="B469" s="64" t="s">
        <v>12908</v>
      </c>
      <c r="C469" s="442">
        <v>43977</v>
      </c>
      <c r="D469" s="448">
        <v>5000</v>
      </c>
      <c r="E469" s="448">
        <v>5000</v>
      </c>
      <c r="F469" s="442">
        <v>44196</v>
      </c>
      <c r="G469" s="442">
        <v>44196</v>
      </c>
      <c r="H469" s="430" t="s">
        <v>9952</v>
      </c>
    </row>
    <row r="470" spans="1:8" ht="48" x14ac:dyDescent="0.25">
      <c r="A470" s="297">
        <v>8836</v>
      </c>
      <c r="B470" s="64" t="s">
        <v>12909</v>
      </c>
      <c r="C470" s="442">
        <v>43903</v>
      </c>
      <c r="D470" s="448"/>
      <c r="E470" s="448">
        <v>100000</v>
      </c>
      <c r="F470" s="478">
        <v>44440</v>
      </c>
      <c r="G470" s="442">
        <v>43934</v>
      </c>
      <c r="H470" s="430" t="s">
        <v>38</v>
      </c>
    </row>
    <row r="471" spans="1:8" ht="24" x14ac:dyDescent="0.25">
      <c r="A471" s="297">
        <v>8838</v>
      </c>
      <c r="B471" s="64" t="s">
        <v>1832</v>
      </c>
      <c r="C471" s="442">
        <v>44036</v>
      </c>
      <c r="D471" s="448">
        <v>5000</v>
      </c>
      <c r="E471" s="448">
        <v>5000</v>
      </c>
      <c r="F471" s="449">
        <v>2020</v>
      </c>
      <c r="G471" s="442">
        <v>44048</v>
      </c>
      <c r="H471" s="430" t="s">
        <v>6477</v>
      </c>
    </row>
    <row r="472" spans="1:8" ht="24" x14ac:dyDescent="0.25">
      <c r="A472" s="297">
        <v>8860</v>
      </c>
      <c r="B472" s="64" t="s">
        <v>9792</v>
      </c>
      <c r="C472" s="442">
        <v>44187</v>
      </c>
      <c r="D472" s="448">
        <v>5000</v>
      </c>
      <c r="E472" s="448">
        <v>5000</v>
      </c>
      <c r="F472" s="442">
        <v>44249</v>
      </c>
      <c r="G472" s="442">
        <v>44196</v>
      </c>
      <c r="H472" s="430" t="s">
        <v>12910</v>
      </c>
    </row>
    <row r="473" spans="1:8" ht="24" x14ac:dyDescent="0.25">
      <c r="A473" s="297">
        <v>8861</v>
      </c>
      <c r="B473" s="64" t="s">
        <v>9792</v>
      </c>
      <c r="C473" s="442">
        <v>44187</v>
      </c>
      <c r="D473" s="448">
        <v>3000</v>
      </c>
      <c r="E473" s="448">
        <v>3000</v>
      </c>
      <c r="F473" s="442">
        <v>44249</v>
      </c>
      <c r="G473" s="442">
        <v>44196</v>
      </c>
      <c r="H473" s="430" t="s">
        <v>4418</v>
      </c>
    </row>
    <row r="474" spans="1:8" ht="36" x14ac:dyDescent="0.25">
      <c r="A474" s="297">
        <v>8862</v>
      </c>
      <c r="B474" s="64" t="s">
        <v>9792</v>
      </c>
      <c r="C474" s="442">
        <v>44193</v>
      </c>
      <c r="D474" s="448">
        <v>2200</v>
      </c>
      <c r="E474" s="448">
        <v>2200</v>
      </c>
      <c r="F474" s="442">
        <v>44255</v>
      </c>
      <c r="G474" s="442">
        <v>44196</v>
      </c>
      <c r="H474" s="430" t="s">
        <v>4463</v>
      </c>
    </row>
    <row r="475" spans="1:8" ht="48" x14ac:dyDescent="0.25">
      <c r="A475" s="297">
        <v>8864</v>
      </c>
      <c r="B475" s="64" t="s">
        <v>12911</v>
      </c>
      <c r="C475" s="442">
        <v>44193</v>
      </c>
      <c r="D475" s="448">
        <v>10000</v>
      </c>
      <c r="E475" s="448">
        <v>10000</v>
      </c>
      <c r="F475" s="442">
        <v>44286</v>
      </c>
      <c r="G475" s="442">
        <v>44196</v>
      </c>
      <c r="H475" s="430" t="s">
        <v>284</v>
      </c>
    </row>
    <row r="476" spans="1:8" ht="48" x14ac:dyDescent="0.25">
      <c r="A476" s="303">
        <v>8865</v>
      </c>
      <c r="B476" s="425" t="s">
        <v>12911</v>
      </c>
      <c r="C476" s="460">
        <v>44193</v>
      </c>
      <c r="D476" s="461">
        <v>17500</v>
      </c>
      <c r="E476" s="461">
        <v>17500</v>
      </c>
      <c r="F476" s="460">
        <v>44286</v>
      </c>
      <c r="G476" s="460">
        <v>44196</v>
      </c>
      <c r="H476" s="432" t="s">
        <v>9990</v>
      </c>
    </row>
    <row r="477" spans="1:8" ht="36" x14ac:dyDescent="0.25">
      <c r="A477" s="300">
        <v>8937</v>
      </c>
      <c r="B477" s="418" t="s">
        <v>12912</v>
      </c>
      <c r="C477" s="446" t="s">
        <v>12913</v>
      </c>
      <c r="D477" s="447">
        <v>150000</v>
      </c>
      <c r="E477" s="447">
        <v>150000</v>
      </c>
      <c r="F477" s="446" t="s">
        <v>12914</v>
      </c>
      <c r="G477" s="446"/>
      <c r="H477" s="431" t="s">
        <v>12915</v>
      </c>
    </row>
    <row r="478" spans="1:8" ht="36" x14ac:dyDescent="0.25">
      <c r="A478" s="306">
        <v>8938</v>
      </c>
      <c r="B478" s="427" t="s">
        <v>12912</v>
      </c>
      <c r="C478" s="470" t="s">
        <v>12916</v>
      </c>
      <c r="D478" s="471">
        <v>130000</v>
      </c>
      <c r="E478" s="471">
        <v>130000</v>
      </c>
      <c r="F478" s="470" t="s">
        <v>12917</v>
      </c>
      <c r="G478" s="470" t="s">
        <v>12918</v>
      </c>
      <c r="H478" s="437" t="s">
        <v>12919</v>
      </c>
    </row>
    <row r="479" spans="1:8" ht="36" x14ac:dyDescent="0.25">
      <c r="A479" s="306">
        <v>8939</v>
      </c>
      <c r="B479" s="427" t="s">
        <v>12912</v>
      </c>
      <c r="C479" s="470" t="s">
        <v>12920</v>
      </c>
      <c r="D479" s="471">
        <v>120000</v>
      </c>
      <c r="E479" s="471">
        <v>120000</v>
      </c>
      <c r="F479" s="470" t="s">
        <v>12917</v>
      </c>
      <c r="G479" s="470" t="s">
        <v>12917</v>
      </c>
      <c r="H479" s="437" t="s">
        <v>195</v>
      </c>
    </row>
    <row r="480" spans="1:8" ht="36" x14ac:dyDescent="0.25">
      <c r="A480" s="306">
        <v>8940</v>
      </c>
      <c r="B480" s="427" t="s">
        <v>12921</v>
      </c>
      <c r="C480" s="470" t="s">
        <v>12922</v>
      </c>
      <c r="D480" s="471">
        <v>120000</v>
      </c>
      <c r="E480" s="471">
        <v>120000</v>
      </c>
      <c r="F480" s="470" t="s">
        <v>12923</v>
      </c>
      <c r="G480" s="470" t="s">
        <v>12923</v>
      </c>
      <c r="H480" s="437" t="s">
        <v>195</v>
      </c>
    </row>
    <row r="481" spans="1:8" ht="24" x14ac:dyDescent="0.25">
      <c r="A481" s="306">
        <v>8941</v>
      </c>
      <c r="B481" s="427" t="s">
        <v>12924</v>
      </c>
      <c r="C481" s="470" t="s">
        <v>12925</v>
      </c>
      <c r="D481" s="471">
        <v>5000</v>
      </c>
      <c r="E481" s="471">
        <v>5000</v>
      </c>
      <c r="F481" s="470" t="s">
        <v>12744</v>
      </c>
      <c r="G481" s="470" t="s">
        <v>12744</v>
      </c>
      <c r="H481" s="437" t="s">
        <v>12926</v>
      </c>
    </row>
    <row r="482" spans="1:8" ht="38.25" x14ac:dyDescent="0.25">
      <c r="A482" s="297">
        <v>8942</v>
      </c>
      <c r="B482" s="64" t="s">
        <v>12927</v>
      </c>
      <c r="C482" s="449" t="s">
        <v>12928</v>
      </c>
      <c r="D482" s="479"/>
      <c r="E482" s="479"/>
      <c r="F482" s="442" t="s">
        <v>12656</v>
      </c>
      <c r="G482" s="449"/>
      <c r="H482" s="430" t="s">
        <v>1438</v>
      </c>
    </row>
    <row r="483" spans="1:8" ht="38.25" x14ac:dyDescent="0.25">
      <c r="A483" s="297">
        <v>8943</v>
      </c>
      <c r="B483" s="64" t="s">
        <v>12929</v>
      </c>
      <c r="C483" s="449" t="s">
        <v>12928</v>
      </c>
      <c r="D483" s="479"/>
      <c r="E483" s="479"/>
      <c r="F483" s="442" t="s">
        <v>12656</v>
      </c>
      <c r="G483" s="449"/>
      <c r="H483" s="430" t="s">
        <v>1438</v>
      </c>
    </row>
    <row r="484" spans="1:8" ht="25.5" x14ac:dyDescent="0.25">
      <c r="A484" s="297">
        <v>8944</v>
      </c>
      <c r="B484" s="64" t="s">
        <v>12546</v>
      </c>
      <c r="C484" s="449" t="s">
        <v>12930</v>
      </c>
      <c r="D484" s="479">
        <v>195280.8</v>
      </c>
      <c r="E484" s="479">
        <v>244101</v>
      </c>
      <c r="F484" s="449" t="s">
        <v>12931</v>
      </c>
      <c r="G484" s="449" t="s">
        <v>12932</v>
      </c>
      <c r="H484" s="430" t="s">
        <v>22</v>
      </c>
    </row>
    <row r="485" spans="1:8" ht="36" x14ac:dyDescent="0.25">
      <c r="A485" s="300">
        <v>8945</v>
      </c>
      <c r="B485" s="418" t="s">
        <v>12933</v>
      </c>
      <c r="C485" s="474" t="s">
        <v>12934</v>
      </c>
      <c r="D485" s="480">
        <v>300</v>
      </c>
      <c r="E485" s="480">
        <v>375</v>
      </c>
      <c r="F485" s="474" t="s">
        <v>12935</v>
      </c>
      <c r="G485" s="474" t="s">
        <v>12936</v>
      </c>
      <c r="H485" s="431" t="s">
        <v>12937</v>
      </c>
    </row>
    <row r="486" spans="1:8" s="310" customFormat="1" ht="25.5" x14ac:dyDescent="0.25">
      <c r="A486" s="309">
        <v>8946</v>
      </c>
      <c r="B486" s="418" t="s">
        <v>12938</v>
      </c>
      <c r="C486" s="474" t="s">
        <v>12939</v>
      </c>
      <c r="D486" s="480">
        <v>126568</v>
      </c>
      <c r="E486" s="480">
        <v>158210</v>
      </c>
      <c r="F486" s="474" t="s">
        <v>12940</v>
      </c>
      <c r="G486" s="474"/>
      <c r="H486" s="431" t="s">
        <v>12941</v>
      </c>
    </row>
    <row r="487" spans="1:8" ht="63.75" x14ac:dyDescent="0.25">
      <c r="A487" s="300">
        <v>8947</v>
      </c>
      <c r="B487" s="418" t="s">
        <v>12942</v>
      </c>
      <c r="C487" s="474" t="s">
        <v>12943</v>
      </c>
      <c r="D487" s="480">
        <v>16400</v>
      </c>
      <c r="E487" s="480">
        <v>20500</v>
      </c>
      <c r="F487" s="474" t="s">
        <v>12944</v>
      </c>
      <c r="G487" s="474"/>
      <c r="H487" s="431" t="s">
        <v>12945</v>
      </c>
    </row>
    <row r="488" spans="1:8" ht="63.75" x14ac:dyDescent="0.25">
      <c r="A488" s="300">
        <v>8948</v>
      </c>
      <c r="B488" s="418" t="s">
        <v>12946</v>
      </c>
      <c r="C488" s="474" t="s">
        <v>12947</v>
      </c>
      <c r="D488" s="480">
        <v>17500</v>
      </c>
      <c r="E488" s="480">
        <v>21875</v>
      </c>
      <c r="F488" s="474" t="s">
        <v>12944</v>
      </c>
      <c r="G488" s="474" t="s">
        <v>12948</v>
      </c>
      <c r="H488" s="431" t="s">
        <v>12945</v>
      </c>
    </row>
    <row r="489" spans="1:8" ht="63.75" x14ac:dyDescent="0.25">
      <c r="A489" s="300">
        <v>8949</v>
      </c>
      <c r="B489" s="418" t="s">
        <v>12949</v>
      </c>
      <c r="C489" s="446" t="s">
        <v>12950</v>
      </c>
      <c r="D489" s="480">
        <v>10000</v>
      </c>
      <c r="E489" s="480">
        <v>12500</v>
      </c>
      <c r="F489" s="474" t="s">
        <v>12944</v>
      </c>
      <c r="G489" s="474"/>
      <c r="H489" s="431" t="s">
        <v>12945</v>
      </c>
    </row>
    <row r="490" spans="1:8" ht="63.75" x14ac:dyDescent="0.25">
      <c r="A490" s="300">
        <v>8950</v>
      </c>
      <c r="B490" s="418" t="s">
        <v>12951</v>
      </c>
      <c r="C490" s="474" t="s">
        <v>12952</v>
      </c>
      <c r="D490" s="480">
        <v>9500</v>
      </c>
      <c r="E490" s="480">
        <v>11875</v>
      </c>
      <c r="F490" s="474" t="s">
        <v>12944</v>
      </c>
      <c r="G490" s="474"/>
      <c r="H490" s="431" t="s">
        <v>12953</v>
      </c>
    </row>
    <row r="491" spans="1:8" ht="63.75" x14ac:dyDescent="0.25">
      <c r="A491" s="300">
        <v>8951</v>
      </c>
      <c r="B491" s="418" t="s">
        <v>12954</v>
      </c>
      <c r="C491" s="474" t="s">
        <v>12955</v>
      </c>
      <c r="D491" s="480">
        <v>21600</v>
      </c>
      <c r="E491" s="480">
        <v>27000</v>
      </c>
      <c r="F491" s="474" t="s">
        <v>12944</v>
      </c>
      <c r="G491" s="474"/>
      <c r="H491" s="431" t="s">
        <v>12945</v>
      </c>
    </row>
    <row r="492" spans="1:8" ht="63.75" x14ac:dyDescent="0.25">
      <c r="A492" s="300">
        <v>8952</v>
      </c>
      <c r="B492" s="418" t="s">
        <v>12956</v>
      </c>
      <c r="C492" s="474" t="s">
        <v>12957</v>
      </c>
      <c r="D492" s="480">
        <v>16000</v>
      </c>
      <c r="E492" s="480">
        <v>20000</v>
      </c>
      <c r="F492" s="474" t="s">
        <v>12944</v>
      </c>
      <c r="G492" s="474"/>
      <c r="H492" s="431" t="s">
        <v>12945</v>
      </c>
    </row>
    <row r="493" spans="1:8" ht="25.5" x14ac:dyDescent="0.25">
      <c r="A493" s="311">
        <v>8953</v>
      </c>
      <c r="B493" s="418" t="s">
        <v>12958</v>
      </c>
      <c r="C493" s="474" t="s">
        <v>12959</v>
      </c>
      <c r="D493" s="480">
        <v>385383.2</v>
      </c>
      <c r="E493" s="480">
        <v>481729</v>
      </c>
      <c r="F493" s="474" t="s">
        <v>12960</v>
      </c>
      <c r="G493" s="474" t="s">
        <v>12961</v>
      </c>
      <c r="H493" s="431" t="s">
        <v>12962</v>
      </c>
    </row>
    <row r="494" spans="1:8" ht="36" x14ac:dyDescent="0.25">
      <c r="A494" s="300">
        <v>8954</v>
      </c>
      <c r="B494" s="418" t="s">
        <v>12963</v>
      </c>
      <c r="C494" s="481" t="s">
        <v>12964</v>
      </c>
      <c r="D494" s="480">
        <v>26717</v>
      </c>
      <c r="E494" s="480">
        <v>33396.25</v>
      </c>
      <c r="F494" s="474" t="s">
        <v>12965</v>
      </c>
      <c r="G494" s="474" t="s">
        <v>12961</v>
      </c>
      <c r="H494" s="431" t="s">
        <v>12962</v>
      </c>
    </row>
    <row r="495" spans="1:8" ht="48" x14ac:dyDescent="0.25">
      <c r="A495" s="300">
        <v>8955</v>
      </c>
      <c r="B495" s="418" t="s">
        <v>12966</v>
      </c>
      <c r="C495" s="474" t="s">
        <v>12967</v>
      </c>
      <c r="D495" s="480">
        <v>114500</v>
      </c>
      <c r="E495" s="480">
        <v>143125</v>
      </c>
      <c r="F495" s="474" t="s">
        <v>12968</v>
      </c>
      <c r="G495" s="474"/>
      <c r="H495" s="431" t="s">
        <v>12969</v>
      </c>
    </row>
    <row r="496" spans="1:8" ht="36" x14ac:dyDescent="0.25">
      <c r="A496" s="300">
        <v>8956</v>
      </c>
      <c r="B496" s="418" t="s">
        <v>12970</v>
      </c>
      <c r="C496" s="474" t="s">
        <v>12971</v>
      </c>
      <c r="D496" s="480">
        <v>103940</v>
      </c>
      <c r="E496" s="480">
        <v>129925</v>
      </c>
      <c r="F496" s="474" t="s">
        <v>12972</v>
      </c>
      <c r="G496" s="474"/>
      <c r="H496" s="431" t="s">
        <v>12973</v>
      </c>
    </row>
    <row r="497" spans="1:8" ht="36" x14ac:dyDescent="0.25">
      <c r="A497" s="300">
        <v>8957</v>
      </c>
      <c r="B497" s="418" t="s">
        <v>12974</v>
      </c>
      <c r="C497" s="474" t="s">
        <v>12975</v>
      </c>
      <c r="D497" s="480">
        <v>84300</v>
      </c>
      <c r="E497" s="480">
        <v>105375</v>
      </c>
      <c r="F497" s="474" t="s">
        <v>12743</v>
      </c>
      <c r="G497" s="474"/>
      <c r="H497" s="431" t="s">
        <v>12976</v>
      </c>
    </row>
    <row r="498" spans="1:8" ht="36" x14ac:dyDescent="0.25">
      <c r="A498" s="300">
        <v>8958</v>
      </c>
      <c r="B498" s="418" t="s">
        <v>10243</v>
      </c>
      <c r="C498" s="474" t="s">
        <v>12977</v>
      </c>
      <c r="D498" s="480">
        <v>40000</v>
      </c>
      <c r="E498" s="480" t="s">
        <v>12978</v>
      </c>
      <c r="F498" s="474" t="s">
        <v>12743</v>
      </c>
      <c r="G498" s="474" t="s">
        <v>12744</v>
      </c>
      <c r="H498" s="439" t="s">
        <v>12979</v>
      </c>
    </row>
    <row r="499" spans="1:8" ht="36" x14ac:dyDescent="0.25">
      <c r="A499" s="300">
        <v>8959</v>
      </c>
      <c r="B499" s="418" t="s">
        <v>12980</v>
      </c>
      <c r="C499" s="474" t="s">
        <v>12971</v>
      </c>
      <c r="D499" s="480">
        <v>94751</v>
      </c>
      <c r="E499" s="480">
        <v>118438.75</v>
      </c>
      <c r="F499" s="474" t="s">
        <v>12972</v>
      </c>
      <c r="G499" s="474"/>
      <c r="H499" s="431" t="s">
        <v>12981</v>
      </c>
    </row>
    <row r="500" spans="1:8" ht="51" x14ac:dyDescent="0.25">
      <c r="A500" s="300">
        <v>8960</v>
      </c>
      <c r="B500" s="418" t="s">
        <v>12982</v>
      </c>
      <c r="C500" s="474" t="s">
        <v>12983</v>
      </c>
      <c r="D500" s="480">
        <v>114932</v>
      </c>
      <c r="E500" s="480">
        <v>143665</v>
      </c>
      <c r="F500" s="474" t="s">
        <v>12984</v>
      </c>
      <c r="G500" s="474" t="s">
        <v>12985</v>
      </c>
      <c r="H500" s="431" t="s">
        <v>12986</v>
      </c>
    </row>
    <row r="501" spans="1:8" ht="36" x14ac:dyDescent="0.25">
      <c r="A501" s="300">
        <v>8961</v>
      </c>
      <c r="B501" s="418" t="s">
        <v>12987</v>
      </c>
      <c r="C501" s="474" t="s">
        <v>12988</v>
      </c>
      <c r="D501" s="480"/>
      <c r="E501" s="480"/>
      <c r="F501" s="474" t="s">
        <v>12989</v>
      </c>
      <c r="G501" s="474" t="s">
        <v>12985</v>
      </c>
      <c r="H501" s="431" t="s">
        <v>12986</v>
      </c>
    </row>
    <row r="502" spans="1:8" ht="36" x14ac:dyDescent="0.25">
      <c r="A502" s="300">
        <v>8962</v>
      </c>
      <c r="B502" s="418" t="s">
        <v>12990</v>
      </c>
      <c r="C502" s="474" t="s">
        <v>12952</v>
      </c>
      <c r="D502" s="480"/>
      <c r="E502" s="480"/>
      <c r="F502" s="474" t="s">
        <v>12991</v>
      </c>
      <c r="G502" s="474" t="s">
        <v>12985</v>
      </c>
      <c r="H502" s="431" t="s">
        <v>12986</v>
      </c>
    </row>
    <row r="503" spans="1:8" ht="51" x14ac:dyDescent="0.25">
      <c r="A503" s="311">
        <v>8963</v>
      </c>
      <c r="B503" s="418" t="s">
        <v>12992</v>
      </c>
      <c r="C503" s="474" t="s">
        <v>12983</v>
      </c>
      <c r="D503" s="480">
        <v>162932</v>
      </c>
      <c r="E503" s="480">
        <v>203665</v>
      </c>
      <c r="F503" s="474" t="s">
        <v>12984</v>
      </c>
      <c r="G503" s="474"/>
      <c r="H503" s="431" t="s">
        <v>12986</v>
      </c>
    </row>
    <row r="504" spans="1:8" ht="36" x14ac:dyDescent="0.25">
      <c r="A504" s="300">
        <v>8964</v>
      </c>
      <c r="B504" s="418" t="s">
        <v>12993</v>
      </c>
      <c r="C504" s="474" t="s">
        <v>12988</v>
      </c>
      <c r="D504" s="480"/>
      <c r="E504" s="480"/>
      <c r="F504" s="474" t="s">
        <v>12989</v>
      </c>
      <c r="G504" s="474"/>
      <c r="H504" s="431" t="s">
        <v>12986</v>
      </c>
    </row>
    <row r="505" spans="1:8" ht="36" x14ac:dyDescent="0.25">
      <c r="A505" s="300">
        <v>8965</v>
      </c>
      <c r="B505" s="418" t="s">
        <v>12994</v>
      </c>
      <c r="C505" s="474" t="s">
        <v>12952</v>
      </c>
      <c r="D505" s="480"/>
      <c r="E505" s="480"/>
      <c r="F505" s="474" t="s">
        <v>12995</v>
      </c>
      <c r="G505" s="474"/>
      <c r="H505" s="431" t="s">
        <v>12986</v>
      </c>
    </row>
    <row r="506" spans="1:8" ht="38.25" x14ac:dyDescent="0.25">
      <c r="A506" s="300">
        <v>8966</v>
      </c>
      <c r="B506" s="418" t="s">
        <v>12996</v>
      </c>
      <c r="C506" s="474" t="s">
        <v>12955</v>
      </c>
      <c r="D506" s="480">
        <v>98000</v>
      </c>
      <c r="E506" s="480">
        <v>122500</v>
      </c>
      <c r="F506" s="474" t="s">
        <v>12997</v>
      </c>
      <c r="G506" s="474"/>
      <c r="H506" s="431" t="s">
        <v>12998</v>
      </c>
    </row>
    <row r="507" spans="1:8" ht="24" x14ac:dyDescent="0.25">
      <c r="A507" s="300">
        <v>8967</v>
      </c>
      <c r="B507" s="418" t="s">
        <v>12999</v>
      </c>
      <c r="C507" s="474" t="s">
        <v>12928</v>
      </c>
      <c r="D507" s="480">
        <v>342500</v>
      </c>
      <c r="E507" s="480">
        <v>428125</v>
      </c>
      <c r="F507" s="474" t="s">
        <v>13000</v>
      </c>
      <c r="G507" s="474"/>
      <c r="H507" s="431" t="s">
        <v>13001</v>
      </c>
    </row>
    <row r="508" spans="1:8" ht="38.25" x14ac:dyDescent="0.25">
      <c r="A508" s="300">
        <v>8968</v>
      </c>
      <c r="B508" s="418" t="s">
        <v>13002</v>
      </c>
      <c r="C508" s="474" t="s">
        <v>13003</v>
      </c>
      <c r="D508" s="480">
        <v>183575</v>
      </c>
      <c r="E508" s="480">
        <v>229468.75</v>
      </c>
      <c r="F508" s="474" t="s">
        <v>13004</v>
      </c>
      <c r="G508" s="474"/>
      <c r="H508" s="431" t="s">
        <v>13005</v>
      </c>
    </row>
    <row r="509" spans="1:8" ht="48" x14ac:dyDescent="0.25">
      <c r="A509" s="300">
        <v>8969</v>
      </c>
      <c r="B509" s="418" t="s">
        <v>13006</v>
      </c>
      <c r="C509" s="474" t="s">
        <v>13007</v>
      </c>
      <c r="D509" s="480">
        <v>12000</v>
      </c>
      <c r="E509" s="480">
        <v>15000</v>
      </c>
      <c r="F509" s="474" t="s">
        <v>13008</v>
      </c>
      <c r="G509" s="446">
        <v>44098</v>
      </c>
      <c r="H509" s="431" t="s">
        <v>13009</v>
      </c>
    </row>
    <row r="510" spans="1:8" ht="51" x14ac:dyDescent="0.25">
      <c r="A510" s="300">
        <v>8970</v>
      </c>
      <c r="B510" s="418" t="s">
        <v>13010</v>
      </c>
      <c r="C510" s="474" t="s">
        <v>13007</v>
      </c>
      <c r="D510" s="480">
        <v>15500</v>
      </c>
      <c r="E510" s="480">
        <v>19375</v>
      </c>
      <c r="F510" s="474" t="s">
        <v>13011</v>
      </c>
      <c r="G510" s="474" t="s">
        <v>13012</v>
      </c>
      <c r="H510" s="431" t="s">
        <v>9879</v>
      </c>
    </row>
    <row r="511" spans="1:8" ht="51" x14ac:dyDescent="0.25">
      <c r="A511" s="300">
        <v>8971</v>
      </c>
      <c r="B511" s="418" t="s">
        <v>13013</v>
      </c>
      <c r="C511" s="474" t="s">
        <v>13014</v>
      </c>
      <c r="D511" s="480">
        <v>112500</v>
      </c>
      <c r="E511" s="480">
        <v>140625</v>
      </c>
      <c r="F511" s="474" t="s">
        <v>13011</v>
      </c>
      <c r="G511" s="474" t="s">
        <v>13012</v>
      </c>
      <c r="H511" s="431" t="s">
        <v>13015</v>
      </c>
    </row>
    <row r="512" spans="1:8" ht="36" x14ac:dyDescent="0.25">
      <c r="A512" s="300">
        <v>8972</v>
      </c>
      <c r="B512" s="418" t="s">
        <v>13016</v>
      </c>
      <c r="C512" s="474" t="s">
        <v>13017</v>
      </c>
      <c r="D512" s="480">
        <v>6562.5</v>
      </c>
      <c r="E512" s="480">
        <v>8203.1299999999992</v>
      </c>
      <c r="F512" s="474" t="s">
        <v>13018</v>
      </c>
      <c r="G512" s="474" t="s">
        <v>13012</v>
      </c>
      <c r="H512" s="431" t="s">
        <v>13015</v>
      </c>
    </row>
    <row r="513" spans="1:8" ht="84" x14ac:dyDescent="0.25">
      <c r="A513" s="300">
        <v>8972</v>
      </c>
      <c r="B513" s="418" t="s">
        <v>13019</v>
      </c>
      <c r="C513" s="474" t="s">
        <v>12934</v>
      </c>
      <c r="D513" s="480">
        <v>32000</v>
      </c>
      <c r="E513" s="480">
        <v>40000</v>
      </c>
      <c r="F513" s="474" t="s">
        <v>13020</v>
      </c>
      <c r="G513" s="474"/>
      <c r="H513" s="431" t="s">
        <v>13021</v>
      </c>
    </row>
    <row r="514" spans="1:8" ht="84" x14ac:dyDescent="0.25">
      <c r="A514" s="300">
        <v>8973</v>
      </c>
      <c r="B514" s="418" t="s">
        <v>13022</v>
      </c>
      <c r="C514" s="474" t="s">
        <v>12934</v>
      </c>
      <c r="D514" s="480">
        <v>7900</v>
      </c>
      <c r="E514" s="480">
        <v>9875</v>
      </c>
      <c r="F514" s="474" t="s">
        <v>13020</v>
      </c>
      <c r="G514" s="474"/>
      <c r="H514" s="431" t="s">
        <v>13021</v>
      </c>
    </row>
    <row r="515" spans="1:8" ht="24" x14ac:dyDescent="0.25">
      <c r="A515" s="300">
        <v>8974</v>
      </c>
      <c r="B515" s="418" t="s">
        <v>13023</v>
      </c>
      <c r="C515" s="474" t="s">
        <v>13024</v>
      </c>
      <c r="D515" s="447">
        <v>372891.9</v>
      </c>
      <c r="E515" s="480">
        <v>466114.88</v>
      </c>
      <c r="F515" s="474" t="s">
        <v>12435</v>
      </c>
      <c r="G515" s="474"/>
      <c r="H515" s="431" t="s">
        <v>13025</v>
      </c>
    </row>
    <row r="516" spans="1:8" ht="36" x14ac:dyDescent="0.25">
      <c r="A516" s="300">
        <v>8975</v>
      </c>
      <c r="B516" s="418" t="s">
        <v>13026</v>
      </c>
      <c r="C516" s="474" t="s">
        <v>13027</v>
      </c>
      <c r="D516" s="480"/>
      <c r="E516" s="480"/>
      <c r="F516" s="474" t="s">
        <v>12985</v>
      </c>
      <c r="G516" s="474"/>
      <c r="H516" s="431" t="s">
        <v>13025</v>
      </c>
    </row>
    <row r="517" spans="1:8" ht="48" x14ac:dyDescent="0.25">
      <c r="A517" s="300">
        <v>8976</v>
      </c>
      <c r="B517" s="418" t="s">
        <v>13028</v>
      </c>
      <c r="C517" s="474" t="s">
        <v>13029</v>
      </c>
      <c r="D517" s="480">
        <v>1958400</v>
      </c>
      <c r="E517" s="480">
        <v>2448000</v>
      </c>
      <c r="F517" s="474" t="s">
        <v>13030</v>
      </c>
      <c r="G517" s="474"/>
      <c r="H517" s="431" t="s">
        <v>13031</v>
      </c>
    </row>
    <row r="518" spans="1:8" ht="96" x14ac:dyDescent="0.25">
      <c r="A518" s="300">
        <v>8977</v>
      </c>
      <c r="B518" s="418" t="s">
        <v>13032</v>
      </c>
      <c r="C518" s="474" t="s">
        <v>13033</v>
      </c>
      <c r="D518" s="480">
        <v>602900</v>
      </c>
      <c r="E518" s="480">
        <v>753625</v>
      </c>
      <c r="F518" s="474" t="s">
        <v>13034</v>
      </c>
      <c r="G518" s="474"/>
      <c r="H518" s="431" t="s">
        <v>13035</v>
      </c>
    </row>
    <row r="519" spans="1:8" ht="96" x14ac:dyDescent="0.25">
      <c r="A519" s="311">
        <v>8978</v>
      </c>
      <c r="B519" s="418" t="s">
        <v>13036</v>
      </c>
      <c r="C519" s="481" t="s">
        <v>13037</v>
      </c>
      <c r="D519" s="480">
        <v>15910</v>
      </c>
      <c r="E519" s="480">
        <v>19887.5</v>
      </c>
      <c r="F519" s="474" t="s">
        <v>13038</v>
      </c>
      <c r="G519" s="474"/>
      <c r="H519" s="431" t="s">
        <v>13039</v>
      </c>
    </row>
    <row r="520" spans="1:8" ht="96" x14ac:dyDescent="0.25">
      <c r="A520" s="300">
        <v>8979</v>
      </c>
      <c r="B520" s="418" t="s">
        <v>13040</v>
      </c>
      <c r="C520" s="474" t="s">
        <v>13037</v>
      </c>
      <c r="D520" s="480">
        <v>34950</v>
      </c>
      <c r="E520" s="480">
        <v>43687.5</v>
      </c>
      <c r="F520" s="474" t="s">
        <v>13038</v>
      </c>
      <c r="G520" s="474"/>
      <c r="H520" s="431" t="s">
        <v>13039</v>
      </c>
    </row>
    <row r="521" spans="1:8" ht="48" x14ac:dyDescent="0.25">
      <c r="A521" s="300">
        <v>8980</v>
      </c>
      <c r="B521" s="418" t="s">
        <v>13041</v>
      </c>
      <c r="C521" s="474" t="s">
        <v>13042</v>
      </c>
      <c r="D521" s="480">
        <v>10419537.140000001</v>
      </c>
      <c r="E521" s="480">
        <v>13024421.43</v>
      </c>
      <c r="F521" s="474" t="s">
        <v>3469</v>
      </c>
      <c r="G521" s="474"/>
      <c r="H521" s="431" t="s">
        <v>13043</v>
      </c>
    </row>
    <row r="522" spans="1:8" ht="48" x14ac:dyDescent="0.25">
      <c r="A522" s="300">
        <v>8981</v>
      </c>
      <c r="B522" s="418" t="s">
        <v>13044</v>
      </c>
      <c r="C522" s="474" t="s">
        <v>13045</v>
      </c>
      <c r="D522" s="480">
        <v>675000</v>
      </c>
      <c r="E522" s="480">
        <v>680000</v>
      </c>
      <c r="F522" s="474" t="s">
        <v>13046</v>
      </c>
      <c r="G522" s="474"/>
      <c r="H522" s="431" t="s">
        <v>13047</v>
      </c>
    </row>
    <row r="523" spans="1:8" ht="38.25" x14ac:dyDescent="0.25">
      <c r="A523" s="300">
        <v>8982</v>
      </c>
      <c r="B523" s="418" t="s">
        <v>13048</v>
      </c>
      <c r="C523" s="474" t="s">
        <v>13049</v>
      </c>
      <c r="D523" s="480">
        <v>589330</v>
      </c>
      <c r="E523" s="480">
        <v>736662.5</v>
      </c>
      <c r="F523" s="474" t="s">
        <v>13050</v>
      </c>
      <c r="G523" s="474"/>
      <c r="H523" s="431" t="s">
        <v>13051</v>
      </c>
    </row>
    <row r="524" spans="1:8" ht="48" x14ac:dyDescent="0.25">
      <c r="A524" s="300">
        <v>8983</v>
      </c>
      <c r="B524" s="418" t="s">
        <v>13052</v>
      </c>
      <c r="C524" s="474" t="s">
        <v>12961</v>
      </c>
      <c r="D524" s="480">
        <v>18059.22</v>
      </c>
      <c r="E524" s="480">
        <v>22574.03</v>
      </c>
      <c r="F524" s="474" t="s">
        <v>13053</v>
      </c>
      <c r="G524" s="474"/>
      <c r="H524" s="431" t="s">
        <v>13051</v>
      </c>
    </row>
    <row r="525" spans="1:8" ht="60.75" thickBot="1" x14ac:dyDescent="0.3">
      <c r="A525" s="312">
        <v>8984</v>
      </c>
      <c r="B525" s="429" t="s">
        <v>13054</v>
      </c>
      <c r="C525" s="482" t="s">
        <v>13055</v>
      </c>
      <c r="D525" s="483">
        <v>461600.01</v>
      </c>
      <c r="E525" s="483">
        <v>577000.01</v>
      </c>
      <c r="F525" s="482" t="s">
        <v>13056</v>
      </c>
      <c r="G525" s="482"/>
      <c r="H525" s="440" t="s">
        <v>13057</v>
      </c>
    </row>
    <row r="527" spans="1:8" x14ac:dyDescent="0.25">
      <c r="A527" s="308"/>
      <c r="B527" s="313"/>
    </row>
  </sheetData>
  <mergeCells count="144">
    <mergeCell ref="G42:G44"/>
    <mergeCell ref="A64:A65"/>
    <mergeCell ref="B64:B65"/>
    <mergeCell ref="C64:C65"/>
    <mergeCell ref="D64:D65"/>
    <mergeCell ref="E64:E65"/>
    <mergeCell ref="F64:F65"/>
    <mergeCell ref="G64:G65"/>
    <mergeCell ref="A42:A44"/>
    <mergeCell ref="B42:B44"/>
    <mergeCell ref="C42:C44"/>
    <mergeCell ref="D42:D44"/>
    <mergeCell ref="E42:E44"/>
    <mergeCell ref="F42:F44"/>
    <mergeCell ref="G87:G88"/>
    <mergeCell ref="A101:A103"/>
    <mergeCell ref="B101:B103"/>
    <mergeCell ref="C101:C103"/>
    <mergeCell ref="D101:D103"/>
    <mergeCell ref="E101:E103"/>
    <mergeCell ref="F101:F103"/>
    <mergeCell ref="G101:G103"/>
    <mergeCell ref="A87:A88"/>
    <mergeCell ref="B87:B88"/>
    <mergeCell ref="C87:C88"/>
    <mergeCell ref="D87:D88"/>
    <mergeCell ref="E87:E88"/>
    <mergeCell ref="F87:F88"/>
    <mergeCell ref="G168:G169"/>
    <mergeCell ref="A194:A195"/>
    <mergeCell ref="B194:B195"/>
    <mergeCell ref="C194:C195"/>
    <mergeCell ref="D194:D195"/>
    <mergeCell ref="E194:E195"/>
    <mergeCell ref="F194:F195"/>
    <mergeCell ref="G194:G195"/>
    <mergeCell ref="A168:A169"/>
    <mergeCell ref="B168:B169"/>
    <mergeCell ref="C168:C169"/>
    <mergeCell ref="D168:D169"/>
    <mergeCell ref="E168:E169"/>
    <mergeCell ref="F168:F169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207:G208"/>
    <mergeCell ref="A209:A210"/>
    <mergeCell ref="B209:B210"/>
    <mergeCell ref="C209:C210"/>
    <mergeCell ref="D209:D210"/>
    <mergeCell ref="E209:E210"/>
    <mergeCell ref="F209:F210"/>
    <mergeCell ref="G209:G210"/>
    <mergeCell ref="A207:A208"/>
    <mergeCell ref="B207:B208"/>
    <mergeCell ref="C207:C208"/>
    <mergeCell ref="D207:D208"/>
    <mergeCell ref="E207:E208"/>
    <mergeCell ref="F207:F208"/>
    <mergeCell ref="G211:G212"/>
    <mergeCell ref="A213:A214"/>
    <mergeCell ref="B213:B214"/>
    <mergeCell ref="C213:C214"/>
    <mergeCell ref="D213:D214"/>
    <mergeCell ref="E213:E214"/>
    <mergeCell ref="F213:F214"/>
    <mergeCell ref="G213:G214"/>
    <mergeCell ref="A211:A212"/>
    <mergeCell ref="B211:B212"/>
    <mergeCell ref="C211:C212"/>
    <mergeCell ref="D211:D212"/>
    <mergeCell ref="E211:E212"/>
    <mergeCell ref="F211:F212"/>
    <mergeCell ref="G215:G216"/>
    <mergeCell ref="A217:A218"/>
    <mergeCell ref="B217:B218"/>
    <mergeCell ref="C217:C218"/>
    <mergeCell ref="D217:D218"/>
    <mergeCell ref="E217:E218"/>
    <mergeCell ref="F217:F218"/>
    <mergeCell ref="G217:G218"/>
    <mergeCell ref="A215:A216"/>
    <mergeCell ref="B215:B216"/>
    <mergeCell ref="C215:C216"/>
    <mergeCell ref="D215:D216"/>
    <mergeCell ref="E215:E216"/>
    <mergeCell ref="F215:F216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221:G224"/>
    <mergeCell ref="A319:A320"/>
    <mergeCell ref="B319:B320"/>
    <mergeCell ref="C319:C320"/>
    <mergeCell ref="D319:D320"/>
    <mergeCell ref="E319:E320"/>
    <mergeCell ref="F319:F320"/>
    <mergeCell ref="G319:G320"/>
    <mergeCell ref="A221:A224"/>
    <mergeCell ref="B221:B224"/>
    <mergeCell ref="C221:C224"/>
    <mergeCell ref="D221:D224"/>
    <mergeCell ref="E221:E224"/>
    <mergeCell ref="F221:F224"/>
    <mergeCell ref="A4:H4"/>
    <mergeCell ref="A3:H3"/>
    <mergeCell ref="A2:H2"/>
    <mergeCell ref="A1:H1"/>
    <mergeCell ref="G416:G419"/>
    <mergeCell ref="A462:A463"/>
    <mergeCell ref="B462:B463"/>
    <mergeCell ref="C462:C463"/>
    <mergeCell ref="D462:D463"/>
    <mergeCell ref="E462:E463"/>
    <mergeCell ref="F462:F463"/>
    <mergeCell ref="G462:G463"/>
    <mergeCell ref="A416:A419"/>
    <mergeCell ref="B416:B419"/>
    <mergeCell ref="C416:C419"/>
    <mergeCell ref="D416:D419"/>
    <mergeCell ref="E416:E419"/>
    <mergeCell ref="F416:F419"/>
    <mergeCell ref="G348:G349"/>
    <mergeCell ref="A350:A351"/>
    <mergeCell ref="B350:B351"/>
    <mergeCell ref="C350:C351"/>
    <mergeCell ref="D350:D351"/>
    <mergeCell ref="E350:E351"/>
  </mergeCells>
  <pageMargins left="0.39370078740157483" right="0.27559055118110237" top="0.39370078740157483" bottom="0.59055118110236227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2"/>
  <sheetViews>
    <sheetView zoomScaleNormal="100" workbookViewId="0">
      <selection activeCell="H11" sqref="H11"/>
    </sheetView>
  </sheetViews>
  <sheetFormatPr defaultRowHeight="11.25" x14ac:dyDescent="0.25"/>
  <cols>
    <col min="1" max="1" width="5" style="227" customWidth="1"/>
    <col min="2" max="2" width="47" style="191" customWidth="1"/>
    <col min="3" max="3" width="9.85546875" style="190" customWidth="1"/>
    <col min="4" max="4" width="14.7109375" style="270" customWidth="1"/>
    <col min="5" max="5" width="16.28515625" style="270" customWidth="1"/>
    <col min="6" max="6" width="11.5703125" style="227" customWidth="1"/>
    <col min="7" max="7" width="22.140625" style="190" customWidth="1"/>
    <col min="8" max="8" width="24.28515625" style="191" customWidth="1"/>
    <col min="9" max="9" width="25.140625" style="277" customWidth="1"/>
    <col min="10" max="16384" width="9.140625" style="191"/>
  </cols>
  <sheetData>
    <row r="1" spans="1:10" s="192" customFormat="1" ht="15.75" x14ac:dyDescent="0.25">
      <c r="A1" s="324" t="s">
        <v>1506</v>
      </c>
      <c r="B1" s="324"/>
      <c r="C1" s="324"/>
      <c r="D1" s="324"/>
      <c r="E1" s="324"/>
      <c r="F1" s="324"/>
      <c r="G1" s="324"/>
      <c r="H1" s="324"/>
      <c r="I1" s="277"/>
      <c r="J1" s="191"/>
    </row>
    <row r="2" spans="1:10" s="192" customFormat="1" ht="18.75" x14ac:dyDescent="0.25">
      <c r="A2" s="325" t="s">
        <v>1507</v>
      </c>
      <c r="B2" s="325"/>
      <c r="C2" s="325"/>
      <c r="D2" s="325"/>
      <c r="E2" s="325"/>
      <c r="F2" s="325"/>
      <c r="G2" s="325"/>
      <c r="H2" s="325"/>
      <c r="I2" s="277"/>
      <c r="J2" s="191"/>
    </row>
    <row r="3" spans="1:10" s="192" customFormat="1" ht="15.75" x14ac:dyDescent="0.25">
      <c r="A3" s="326" t="s">
        <v>11463</v>
      </c>
      <c r="B3" s="326"/>
      <c r="C3" s="326"/>
      <c r="D3" s="326"/>
      <c r="E3" s="326"/>
      <c r="F3" s="326"/>
      <c r="G3" s="326"/>
      <c r="H3" s="326"/>
      <c r="I3" s="277"/>
      <c r="J3" s="191"/>
    </row>
    <row r="4" spans="1:10" s="192" customFormat="1" ht="12" thickBot="1" x14ac:dyDescent="0.3">
      <c r="A4" s="327" t="s">
        <v>12521</v>
      </c>
      <c r="B4" s="327"/>
      <c r="C4" s="327"/>
      <c r="D4" s="327"/>
      <c r="E4" s="327"/>
      <c r="F4" s="327"/>
      <c r="G4" s="327"/>
      <c r="H4" s="327"/>
      <c r="I4" s="277"/>
      <c r="J4" s="191"/>
    </row>
    <row r="5" spans="1:10" s="192" customFormat="1" ht="33.75" x14ac:dyDescent="0.25">
      <c r="A5" s="295" t="s">
        <v>10805</v>
      </c>
      <c r="B5" s="271" t="s">
        <v>2699</v>
      </c>
      <c r="C5" s="272" t="s">
        <v>1381</v>
      </c>
      <c r="D5" s="273" t="s">
        <v>1384</v>
      </c>
      <c r="E5" s="273" t="s">
        <v>4467</v>
      </c>
      <c r="F5" s="271" t="s">
        <v>1439</v>
      </c>
      <c r="G5" s="272" t="s">
        <v>1386</v>
      </c>
      <c r="H5" s="282" t="s">
        <v>9350</v>
      </c>
      <c r="I5" s="277"/>
      <c r="J5" s="191"/>
    </row>
    <row r="6" spans="1:10" s="192" customFormat="1" ht="33.75" x14ac:dyDescent="0.25">
      <c r="A6" s="264" t="s">
        <v>749</v>
      </c>
      <c r="B6" s="214" t="s">
        <v>11465</v>
      </c>
      <c r="C6" s="263">
        <v>43481</v>
      </c>
      <c r="D6" s="274">
        <v>290000</v>
      </c>
      <c r="E6" s="274">
        <v>290000</v>
      </c>
      <c r="F6" s="265" t="s">
        <v>9589</v>
      </c>
      <c r="G6" s="263">
        <v>43830</v>
      </c>
      <c r="H6" s="259" t="s">
        <v>7</v>
      </c>
      <c r="I6" s="277" t="s">
        <v>11464</v>
      </c>
      <c r="J6" s="191"/>
    </row>
    <row r="7" spans="1:10" s="192" customFormat="1" ht="33.75" x14ac:dyDescent="0.25">
      <c r="A7" s="264" t="s">
        <v>751</v>
      </c>
      <c r="B7" s="214" t="s">
        <v>11467</v>
      </c>
      <c r="C7" s="263">
        <v>43482</v>
      </c>
      <c r="D7" s="274">
        <v>20000</v>
      </c>
      <c r="E7" s="274">
        <v>20000</v>
      </c>
      <c r="F7" s="265" t="s">
        <v>9589</v>
      </c>
      <c r="G7" s="263">
        <v>43830</v>
      </c>
      <c r="H7" s="259" t="s">
        <v>4130</v>
      </c>
      <c r="I7" s="277" t="s">
        <v>11466</v>
      </c>
      <c r="J7" s="191"/>
    </row>
    <row r="8" spans="1:10" ht="22.5" x14ac:dyDescent="0.25">
      <c r="A8" s="264" t="s">
        <v>752</v>
      </c>
      <c r="B8" s="214" t="s">
        <v>11469</v>
      </c>
      <c r="C8" s="263">
        <v>43469</v>
      </c>
      <c r="D8" s="274">
        <v>238651.1</v>
      </c>
      <c r="E8" s="274">
        <v>298313.87</v>
      </c>
      <c r="F8" s="265" t="s">
        <v>8798</v>
      </c>
      <c r="G8" s="263">
        <v>43524</v>
      </c>
      <c r="H8" s="204" t="s">
        <v>12453</v>
      </c>
      <c r="I8" s="277" t="s">
        <v>11468</v>
      </c>
    </row>
    <row r="9" spans="1:10" ht="22.5" x14ac:dyDescent="0.25">
      <c r="A9" s="264" t="s">
        <v>753</v>
      </c>
      <c r="B9" s="214" t="s">
        <v>11471</v>
      </c>
      <c r="C9" s="263">
        <v>43467</v>
      </c>
      <c r="D9" s="274">
        <v>700000</v>
      </c>
      <c r="E9" s="274">
        <v>700000</v>
      </c>
      <c r="F9" s="265" t="s">
        <v>9589</v>
      </c>
      <c r="G9" s="263">
        <v>43830</v>
      </c>
      <c r="H9" s="204" t="s">
        <v>5</v>
      </c>
      <c r="I9" s="277" t="s">
        <v>11470</v>
      </c>
    </row>
    <row r="10" spans="1:10" ht="33.75" x14ac:dyDescent="0.25">
      <c r="A10" s="264" t="s">
        <v>754</v>
      </c>
      <c r="B10" s="214" t="s">
        <v>11473</v>
      </c>
      <c r="C10" s="263">
        <v>43486</v>
      </c>
      <c r="D10" s="274">
        <v>44500</v>
      </c>
      <c r="E10" s="274">
        <v>44500</v>
      </c>
      <c r="F10" s="265" t="s">
        <v>11474</v>
      </c>
      <c r="G10" s="263">
        <v>43891</v>
      </c>
      <c r="H10" s="204" t="s">
        <v>9185</v>
      </c>
      <c r="I10" s="277" t="s">
        <v>11472</v>
      </c>
    </row>
    <row r="11" spans="1:10" ht="33.75" x14ac:dyDescent="0.25">
      <c r="A11" s="264" t="s">
        <v>757</v>
      </c>
      <c r="B11" s="214" t="s">
        <v>11476</v>
      </c>
      <c r="C11" s="263">
        <v>43479</v>
      </c>
      <c r="D11" s="274">
        <v>200000</v>
      </c>
      <c r="E11" s="274">
        <v>200000</v>
      </c>
      <c r="F11" s="265" t="s">
        <v>11477</v>
      </c>
      <c r="G11" s="263">
        <v>43830</v>
      </c>
      <c r="H11" s="204" t="s">
        <v>240</v>
      </c>
      <c r="I11" s="277" t="s">
        <v>11475</v>
      </c>
    </row>
    <row r="12" spans="1:10" ht="33.75" x14ac:dyDescent="0.25">
      <c r="A12" s="264" t="s">
        <v>759</v>
      </c>
      <c r="B12" s="214" t="s">
        <v>11479</v>
      </c>
      <c r="C12" s="263">
        <v>43489</v>
      </c>
      <c r="D12" s="274">
        <v>2500000</v>
      </c>
      <c r="E12" s="274">
        <v>2500000</v>
      </c>
      <c r="F12" s="265" t="s">
        <v>9589</v>
      </c>
      <c r="G12" s="263">
        <v>43830</v>
      </c>
      <c r="H12" s="204" t="s">
        <v>9124</v>
      </c>
      <c r="I12" s="277" t="s">
        <v>11478</v>
      </c>
    </row>
    <row r="13" spans="1:10" ht="45" x14ac:dyDescent="0.25">
      <c r="A13" s="284" t="s">
        <v>761</v>
      </c>
      <c r="B13" s="285" t="s">
        <v>11481</v>
      </c>
      <c r="C13" s="286">
        <v>43483</v>
      </c>
      <c r="D13" s="287">
        <v>2600</v>
      </c>
      <c r="E13" s="287">
        <v>3250</v>
      </c>
      <c r="F13" s="265" t="s">
        <v>3409</v>
      </c>
      <c r="G13" s="263">
        <v>43483</v>
      </c>
      <c r="H13" s="204" t="s">
        <v>22</v>
      </c>
      <c r="I13" s="277" t="s">
        <v>11480</v>
      </c>
    </row>
    <row r="14" spans="1:10" ht="56.25" x14ac:dyDescent="0.25">
      <c r="A14" s="264" t="s">
        <v>762</v>
      </c>
      <c r="B14" s="214" t="s">
        <v>11483</v>
      </c>
      <c r="C14" s="263">
        <v>43497</v>
      </c>
      <c r="D14" s="274">
        <v>0</v>
      </c>
      <c r="E14" s="274" t="s">
        <v>2704</v>
      </c>
      <c r="F14" s="265" t="s">
        <v>3409</v>
      </c>
      <c r="G14" s="263">
        <v>43497</v>
      </c>
      <c r="H14" s="204" t="s">
        <v>6341</v>
      </c>
      <c r="I14" s="277" t="s">
        <v>11482</v>
      </c>
    </row>
    <row r="15" spans="1:10" ht="56.25" x14ac:dyDescent="0.25">
      <c r="A15" s="264" t="s">
        <v>763</v>
      </c>
      <c r="B15" s="214" t="s">
        <v>11485</v>
      </c>
      <c r="C15" s="263">
        <v>43497</v>
      </c>
      <c r="D15" s="292">
        <v>150000</v>
      </c>
      <c r="E15" s="274">
        <v>150000</v>
      </c>
      <c r="F15" s="265" t="s">
        <v>3409</v>
      </c>
      <c r="G15" s="263">
        <v>43497</v>
      </c>
      <c r="H15" s="204" t="s">
        <v>6335</v>
      </c>
      <c r="I15" s="277" t="s">
        <v>11484</v>
      </c>
    </row>
    <row r="16" spans="1:10" ht="22.5" x14ac:dyDescent="0.25">
      <c r="A16" s="264" t="s">
        <v>764</v>
      </c>
      <c r="B16" s="214" t="s">
        <v>11487</v>
      </c>
      <c r="C16" s="263">
        <v>43483</v>
      </c>
      <c r="D16" s="274">
        <v>31200</v>
      </c>
      <c r="E16" s="274">
        <v>39000</v>
      </c>
      <c r="F16" s="265" t="s">
        <v>11488</v>
      </c>
      <c r="G16" s="263">
        <v>43861</v>
      </c>
      <c r="H16" s="204" t="s">
        <v>22</v>
      </c>
      <c r="I16" s="277" t="s">
        <v>11486</v>
      </c>
    </row>
    <row r="17" spans="1:9" ht="22.5" x14ac:dyDescent="0.25">
      <c r="A17" s="264" t="s">
        <v>765</v>
      </c>
      <c r="B17" s="214" t="s">
        <v>11487</v>
      </c>
      <c r="C17" s="263">
        <v>43496</v>
      </c>
      <c r="D17" s="274">
        <v>195280.8</v>
      </c>
      <c r="E17" s="274">
        <v>244101</v>
      </c>
      <c r="F17" s="265" t="s">
        <v>11488</v>
      </c>
      <c r="G17" s="263">
        <v>43861</v>
      </c>
      <c r="H17" s="204" t="s">
        <v>22</v>
      </c>
      <c r="I17" s="277" t="s">
        <v>11489</v>
      </c>
    </row>
    <row r="18" spans="1:9" ht="22.5" x14ac:dyDescent="0.25">
      <c r="A18" s="264" t="s">
        <v>760</v>
      </c>
      <c r="B18" s="214" t="s">
        <v>11491</v>
      </c>
      <c r="C18" s="263">
        <v>43479</v>
      </c>
      <c r="D18" s="274">
        <v>200000</v>
      </c>
      <c r="E18" s="274">
        <v>200000</v>
      </c>
      <c r="F18" s="265" t="s">
        <v>11492</v>
      </c>
      <c r="G18" s="263">
        <v>43890</v>
      </c>
      <c r="H18" s="204" t="s">
        <v>240</v>
      </c>
      <c r="I18" s="277" t="s">
        <v>11490</v>
      </c>
    </row>
    <row r="19" spans="1:9" ht="22.5" x14ac:dyDescent="0.25">
      <c r="A19" s="264" t="s">
        <v>766</v>
      </c>
      <c r="B19" s="214" t="s">
        <v>10300</v>
      </c>
      <c r="C19" s="263">
        <v>43487</v>
      </c>
      <c r="D19" s="274">
        <v>55181.5</v>
      </c>
      <c r="E19" s="274">
        <v>68976.88</v>
      </c>
      <c r="F19" s="265" t="s">
        <v>9589</v>
      </c>
      <c r="G19" s="263">
        <v>43830</v>
      </c>
      <c r="H19" s="204" t="s">
        <v>9184</v>
      </c>
      <c r="I19" s="277" t="s">
        <v>11493</v>
      </c>
    </row>
    <row r="20" spans="1:9" ht="22.5" x14ac:dyDescent="0.25">
      <c r="A20" s="264" t="s">
        <v>767</v>
      </c>
      <c r="B20" s="214" t="s">
        <v>11495</v>
      </c>
      <c r="C20" s="263">
        <v>43500</v>
      </c>
      <c r="D20" s="274">
        <v>184500</v>
      </c>
      <c r="E20" s="274">
        <v>184500</v>
      </c>
      <c r="F20" s="265" t="s">
        <v>11496</v>
      </c>
      <c r="G20" s="263">
        <v>43511</v>
      </c>
      <c r="H20" s="204" t="s">
        <v>10</v>
      </c>
      <c r="I20" s="277" t="s">
        <v>11494</v>
      </c>
    </row>
    <row r="21" spans="1:9" ht="34.5" thickBot="1" x14ac:dyDescent="0.3">
      <c r="A21" s="266" t="s">
        <v>768</v>
      </c>
      <c r="B21" s="281" t="s">
        <v>11498</v>
      </c>
      <c r="C21" s="267">
        <v>43479</v>
      </c>
      <c r="D21" s="278">
        <v>290000</v>
      </c>
      <c r="E21" s="278" t="s">
        <v>11499</v>
      </c>
      <c r="F21" s="268" t="s">
        <v>9589</v>
      </c>
      <c r="G21" s="267">
        <v>43805</v>
      </c>
      <c r="H21" s="210" t="s">
        <v>7</v>
      </c>
      <c r="I21" s="277" t="s">
        <v>11497</v>
      </c>
    </row>
    <row r="22" spans="1:9" ht="12" thickTop="1" x14ac:dyDescent="0.25">
      <c r="A22" s="353" t="s">
        <v>769</v>
      </c>
      <c r="B22" s="356" t="s">
        <v>11501</v>
      </c>
      <c r="C22" s="359">
        <v>43479</v>
      </c>
      <c r="D22" s="362">
        <v>20000</v>
      </c>
      <c r="E22" s="362" t="s">
        <v>7679</v>
      </c>
      <c r="F22" s="365" t="s">
        <v>9589</v>
      </c>
      <c r="G22" s="359"/>
      <c r="H22" s="211" t="s">
        <v>7</v>
      </c>
      <c r="I22" s="277" t="s">
        <v>11500</v>
      </c>
    </row>
    <row r="23" spans="1:9" ht="34.5" thickBot="1" x14ac:dyDescent="0.3">
      <c r="A23" s="355"/>
      <c r="B23" s="358"/>
      <c r="C23" s="361"/>
      <c r="D23" s="364"/>
      <c r="E23" s="364"/>
      <c r="F23" s="367"/>
      <c r="G23" s="361"/>
      <c r="H23" s="212" t="s">
        <v>4130</v>
      </c>
      <c r="I23" s="277" t="s">
        <v>11500</v>
      </c>
    </row>
    <row r="24" spans="1:9" ht="57" thickTop="1" x14ac:dyDescent="0.25">
      <c r="A24" s="194" t="s">
        <v>770</v>
      </c>
      <c r="B24" s="280" t="s">
        <v>11503</v>
      </c>
      <c r="C24" s="196">
        <v>43481</v>
      </c>
      <c r="D24" s="288">
        <v>18500</v>
      </c>
      <c r="E24" s="288">
        <v>23125</v>
      </c>
      <c r="F24" s="198" t="s">
        <v>3409</v>
      </c>
      <c r="G24" s="196">
        <v>43481</v>
      </c>
      <c r="H24" s="199" t="s">
        <v>12454</v>
      </c>
      <c r="I24" s="277" t="s">
        <v>11502</v>
      </c>
    </row>
    <row r="25" spans="1:9" x14ac:dyDescent="0.25">
      <c r="A25" s="264" t="s">
        <v>771</v>
      </c>
      <c r="B25" s="214" t="s">
        <v>4545</v>
      </c>
      <c r="C25" s="263">
        <v>43504</v>
      </c>
      <c r="D25" s="274">
        <v>5000</v>
      </c>
      <c r="E25" s="274" t="s">
        <v>6762</v>
      </c>
      <c r="F25" s="265" t="s">
        <v>9589</v>
      </c>
      <c r="G25" s="263"/>
      <c r="H25" s="204" t="s">
        <v>216</v>
      </c>
      <c r="I25" s="277" t="s">
        <v>11504</v>
      </c>
    </row>
    <row r="26" spans="1:9" ht="33.75" x14ac:dyDescent="0.25">
      <c r="A26" s="264" t="s">
        <v>772</v>
      </c>
      <c r="B26" s="214" t="s">
        <v>11506</v>
      </c>
      <c r="C26" s="263">
        <v>43517</v>
      </c>
      <c r="D26" s="274">
        <v>154992</v>
      </c>
      <c r="E26" s="274">
        <v>193740</v>
      </c>
      <c r="F26" s="265" t="s">
        <v>8514</v>
      </c>
      <c r="G26" s="263">
        <v>44196</v>
      </c>
      <c r="H26" s="204" t="s">
        <v>4257</v>
      </c>
      <c r="I26" s="277" t="s">
        <v>11505</v>
      </c>
    </row>
    <row r="27" spans="1:9" ht="33.75" x14ac:dyDescent="0.25">
      <c r="A27" s="264" t="s">
        <v>773</v>
      </c>
      <c r="B27" s="214" t="s">
        <v>11508</v>
      </c>
      <c r="C27" s="263">
        <v>43517</v>
      </c>
      <c r="D27" s="274">
        <v>18211483.719999999</v>
      </c>
      <c r="E27" s="274">
        <v>22764354.649999999</v>
      </c>
      <c r="F27" s="265" t="s">
        <v>8514</v>
      </c>
      <c r="G27" s="263">
        <v>44196</v>
      </c>
      <c r="H27" s="204" t="s">
        <v>2587</v>
      </c>
      <c r="I27" s="277" t="s">
        <v>11507</v>
      </c>
    </row>
    <row r="28" spans="1:9" ht="22.5" x14ac:dyDescent="0.25">
      <c r="A28" s="264" t="s">
        <v>758</v>
      </c>
      <c r="B28" s="214" t="s">
        <v>11510</v>
      </c>
      <c r="C28" s="263">
        <v>43510</v>
      </c>
      <c r="D28" s="274">
        <v>30000</v>
      </c>
      <c r="E28" s="274">
        <v>30000</v>
      </c>
      <c r="F28" s="265" t="s">
        <v>11511</v>
      </c>
      <c r="G28" s="263">
        <v>43527</v>
      </c>
      <c r="H28" s="204" t="s">
        <v>1524</v>
      </c>
      <c r="I28" s="277" t="s">
        <v>11509</v>
      </c>
    </row>
    <row r="29" spans="1:9" x14ac:dyDescent="0.25">
      <c r="A29" s="264" t="s">
        <v>774</v>
      </c>
      <c r="B29" s="214" t="s">
        <v>11513</v>
      </c>
      <c r="C29" s="263">
        <v>43504</v>
      </c>
      <c r="D29" s="274">
        <v>5000</v>
      </c>
      <c r="E29" s="274">
        <v>5000</v>
      </c>
      <c r="F29" s="265" t="s">
        <v>6947</v>
      </c>
      <c r="G29" s="263">
        <v>43647</v>
      </c>
      <c r="H29" s="204" t="s">
        <v>216</v>
      </c>
      <c r="I29" s="277" t="s">
        <v>11512</v>
      </c>
    </row>
    <row r="30" spans="1:9" ht="22.5" x14ac:dyDescent="0.25">
      <c r="A30" s="264" t="s">
        <v>775</v>
      </c>
      <c r="B30" s="214" t="s">
        <v>11515</v>
      </c>
      <c r="C30" s="263">
        <v>43497</v>
      </c>
      <c r="D30" s="274">
        <v>1000000</v>
      </c>
      <c r="E30" s="274">
        <v>1000000</v>
      </c>
      <c r="F30" s="265" t="s">
        <v>9589</v>
      </c>
      <c r="G30" s="263">
        <v>43830</v>
      </c>
      <c r="H30" s="204" t="s">
        <v>6341</v>
      </c>
      <c r="I30" s="277" t="s">
        <v>11514</v>
      </c>
    </row>
    <row r="31" spans="1:9" ht="45" x14ac:dyDescent="0.25">
      <c r="A31" s="264" t="s">
        <v>776</v>
      </c>
      <c r="B31" s="214" t="s">
        <v>11517</v>
      </c>
      <c r="C31" s="263">
        <v>43482</v>
      </c>
      <c r="D31" s="274">
        <v>0</v>
      </c>
      <c r="E31" s="274" t="s">
        <v>2704</v>
      </c>
      <c r="F31" s="265" t="s">
        <v>3409</v>
      </c>
      <c r="G31" s="263">
        <v>43482</v>
      </c>
      <c r="H31" s="204" t="s">
        <v>9121</v>
      </c>
      <c r="I31" s="277" t="s">
        <v>11516</v>
      </c>
    </row>
    <row r="32" spans="1:9" ht="45" x14ac:dyDescent="0.25">
      <c r="A32" s="264" t="s">
        <v>755</v>
      </c>
      <c r="B32" s="214" t="s">
        <v>11519</v>
      </c>
      <c r="C32" s="263">
        <v>43516</v>
      </c>
      <c r="D32" s="274">
        <v>0</v>
      </c>
      <c r="E32" s="274" t="s">
        <v>2704</v>
      </c>
      <c r="F32" s="265" t="s">
        <v>3409</v>
      </c>
      <c r="G32" s="263">
        <v>43516</v>
      </c>
      <c r="H32" s="204" t="s">
        <v>6402</v>
      </c>
      <c r="I32" s="277" t="s">
        <v>11518</v>
      </c>
    </row>
    <row r="33" spans="1:9" ht="22.5" x14ac:dyDescent="0.25">
      <c r="A33" s="264" t="s">
        <v>777</v>
      </c>
      <c r="B33" s="214" t="s">
        <v>11521</v>
      </c>
      <c r="C33" s="263">
        <v>43517</v>
      </c>
      <c r="D33" s="274">
        <v>37000</v>
      </c>
      <c r="E33" s="274">
        <v>46250</v>
      </c>
      <c r="F33" s="265" t="s">
        <v>9589</v>
      </c>
      <c r="G33" s="263">
        <v>43830</v>
      </c>
      <c r="H33" s="204" t="s">
        <v>5</v>
      </c>
      <c r="I33" s="277" t="s">
        <v>11520</v>
      </c>
    </row>
    <row r="34" spans="1:9" ht="22.5" x14ac:dyDescent="0.25">
      <c r="A34" s="264" t="s">
        <v>778</v>
      </c>
      <c r="B34" s="214" t="s">
        <v>11523</v>
      </c>
      <c r="C34" s="263">
        <v>43517</v>
      </c>
      <c r="D34" s="274">
        <v>37000</v>
      </c>
      <c r="E34" s="274">
        <v>46250</v>
      </c>
      <c r="F34" s="265" t="s">
        <v>9589</v>
      </c>
      <c r="G34" s="263">
        <v>43830</v>
      </c>
      <c r="H34" s="204" t="s">
        <v>5</v>
      </c>
      <c r="I34" s="277" t="s">
        <v>11522</v>
      </c>
    </row>
    <row r="35" spans="1:9" ht="22.5" x14ac:dyDescent="0.25">
      <c r="A35" s="264" t="s">
        <v>779</v>
      </c>
      <c r="B35" s="214" t="s">
        <v>11525</v>
      </c>
      <c r="C35" s="263">
        <v>43518</v>
      </c>
      <c r="D35" s="274">
        <v>37000</v>
      </c>
      <c r="E35" s="274">
        <v>46250</v>
      </c>
      <c r="F35" s="265" t="s">
        <v>9589</v>
      </c>
      <c r="G35" s="263">
        <v>43830</v>
      </c>
      <c r="H35" s="204" t="s">
        <v>5</v>
      </c>
      <c r="I35" s="277" t="s">
        <v>11524</v>
      </c>
    </row>
    <row r="36" spans="1:9" x14ac:dyDescent="0.25">
      <c r="A36" s="264" t="s">
        <v>781</v>
      </c>
      <c r="B36" s="214" t="s">
        <v>11527</v>
      </c>
      <c r="C36" s="263">
        <v>43521</v>
      </c>
      <c r="D36" s="274">
        <v>350000</v>
      </c>
      <c r="E36" s="274">
        <v>350000</v>
      </c>
      <c r="F36" s="265" t="s">
        <v>9589</v>
      </c>
      <c r="G36" s="263">
        <v>43830</v>
      </c>
      <c r="H36" s="204" t="s">
        <v>379</v>
      </c>
      <c r="I36" s="277" t="s">
        <v>11526</v>
      </c>
    </row>
    <row r="37" spans="1:9" ht="22.5" x14ac:dyDescent="0.25">
      <c r="A37" s="264" t="s">
        <v>782</v>
      </c>
      <c r="B37" s="214" t="s">
        <v>7565</v>
      </c>
      <c r="C37" s="263">
        <v>43495</v>
      </c>
      <c r="D37" s="274">
        <v>300000</v>
      </c>
      <c r="E37" s="274">
        <v>300000</v>
      </c>
      <c r="F37" s="265" t="s">
        <v>9589</v>
      </c>
      <c r="G37" s="263">
        <v>43830</v>
      </c>
      <c r="H37" s="204" t="s">
        <v>1846</v>
      </c>
      <c r="I37" s="277" t="s">
        <v>11528</v>
      </c>
    </row>
    <row r="38" spans="1:9" ht="33.75" x14ac:dyDescent="0.25">
      <c r="A38" s="264" t="s">
        <v>784</v>
      </c>
      <c r="B38" s="214" t="s">
        <v>11530</v>
      </c>
      <c r="C38" s="263">
        <v>43537</v>
      </c>
      <c r="D38" s="274">
        <v>68750</v>
      </c>
      <c r="E38" s="274">
        <v>55000</v>
      </c>
      <c r="F38" s="265" t="s">
        <v>9589</v>
      </c>
      <c r="G38" s="263">
        <v>43830</v>
      </c>
      <c r="H38" s="204" t="s">
        <v>9873</v>
      </c>
      <c r="I38" s="277" t="s">
        <v>11529</v>
      </c>
    </row>
    <row r="39" spans="1:9" ht="22.5" x14ac:dyDescent="0.25">
      <c r="A39" s="264" t="s">
        <v>785</v>
      </c>
      <c r="B39" s="214" t="s">
        <v>11532</v>
      </c>
      <c r="C39" s="263">
        <v>43537</v>
      </c>
      <c r="D39" s="274">
        <v>44000</v>
      </c>
      <c r="E39" s="274" t="s">
        <v>11533</v>
      </c>
      <c r="F39" s="265" t="s">
        <v>9589</v>
      </c>
      <c r="G39" s="263"/>
      <c r="H39" s="204" t="s">
        <v>9873</v>
      </c>
      <c r="I39" s="277" t="s">
        <v>11531</v>
      </c>
    </row>
    <row r="40" spans="1:9" ht="45" x14ac:dyDescent="0.25">
      <c r="A40" s="264" t="s">
        <v>786</v>
      </c>
      <c r="B40" s="214" t="s">
        <v>11535</v>
      </c>
      <c r="C40" s="263">
        <v>43537</v>
      </c>
      <c r="D40" s="274">
        <v>175391</v>
      </c>
      <c r="E40" s="274">
        <v>219238.75</v>
      </c>
      <c r="F40" s="265" t="s">
        <v>11536</v>
      </c>
      <c r="G40" s="263">
        <v>43570</v>
      </c>
      <c r="H40" s="204" t="s">
        <v>9969</v>
      </c>
      <c r="I40" s="277" t="s">
        <v>11534</v>
      </c>
    </row>
    <row r="41" spans="1:9" ht="33.75" x14ac:dyDescent="0.25">
      <c r="A41" s="264" t="s">
        <v>787</v>
      </c>
      <c r="B41" s="214" t="s">
        <v>11538</v>
      </c>
      <c r="C41" s="263">
        <v>43481</v>
      </c>
      <c r="D41" s="274">
        <v>18500</v>
      </c>
      <c r="E41" s="274">
        <v>23125</v>
      </c>
      <c r="F41" s="265" t="s">
        <v>9589</v>
      </c>
      <c r="G41" s="263">
        <v>43830</v>
      </c>
      <c r="H41" s="204" t="s">
        <v>12454</v>
      </c>
      <c r="I41" s="277" t="s">
        <v>11537</v>
      </c>
    </row>
    <row r="42" spans="1:9" ht="33.75" x14ac:dyDescent="0.25">
      <c r="A42" s="264" t="s">
        <v>789</v>
      </c>
      <c r="B42" s="214" t="s">
        <v>11540</v>
      </c>
      <c r="C42" s="263">
        <v>43497</v>
      </c>
      <c r="D42" s="274">
        <v>50000</v>
      </c>
      <c r="E42" s="274">
        <v>50000</v>
      </c>
      <c r="F42" s="265" t="s">
        <v>11541</v>
      </c>
      <c r="G42" s="263">
        <v>43830</v>
      </c>
      <c r="H42" s="204" t="s">
        <v>6335</v>
      </c>
      <c r="I42" s="277" t="s">
        <v>11539</v>
      </c>
    </row>
    <row r="43" spans="1:9" ht="23.25" thickBot="1" x14ac:dyDescent="0.3">
      <c r="A43" s="266" t="s">
        <v>790</v>
      </c>
      <c r="B43" s="281" t="s">
        <v>11543</v>
      </c>
      <c r="C43" s="267">
        <v>43525</v>
      </c>
      <c r="D43" s="278">
        <v>3600</v>
      </c>
      <c r="E43" s="278" t="s">
        <v>11544</v>
      </c>
      <c r="F43" s="268" t="s">
        <v>11545</v>
      </c>
      <c r="G43" s="267">
        <v>43525</v>
      </c>
      <c r="H43" s="210" t="s">
        <v>12455</v>
      </c>
      <c r="I43" s="277" t="s">
        <v>11542</v>
      </c>
    </row>
    <row r="44" spans="1:9" ht="12" thickTop="1" x14ac:dyDescent="0.25">
      <c r="A44" s="353" t="s">
        <v>750</v>
      </c>
      <c r="B44" s="356" t="s">
        <v>11547</v>
      </c>
      <c r="C44" s="359">
        <v>43516</v>
      </c>
      <c r="D44" s="362">
        <v>449939</v>
      </c>
      <c r="E44" s="362" t="s">
        <v>11548</v>
      </c>
      <c r="F44" s="365" t="s">
        <v>9589</v>
      </c>
      <c r="G44" s="359"/>
      <c r="H44" s="211" t="s">
        <v>4192</v>
      </c>
      <c r="I44" s="277" t="s">
        <v>11546</v>
      </c>
    </row>
    <row r="45" spans="1:9" x14ac:dyDescent="0.25">
      <c r="A45" s="354"/>
      <c r="B45" s="357"/>
      <c r="C45" s="360"/>
      <c r="D45" s="363"/>
      <c r="E45" s="363"/>
      <c r="F45" s="366"/>
      <c r="G45" s="360"/>
      <c r="H45" s="204" t="s">
        <v>4193</v>
      </c>
      <c r="I45" s="277" t="s">
        <v>11546</v>
      </c>
    </row>
    <row r="46" spans="1:9" ht="23.25" thickBot="1" x14ac:dyDescent="0.3">
      <c r="A46" s="355"/>
      <c r="B46" s="358"/>
      <c r="C46" s="361"/>
      <c r="D46" s="364"/>
      <c r="E46" s="364"/>
      <c r="F46" s="367"/>
      <c r="G46" s="361"/>
      <c r="H46" s="212" t="s">
        <v>4194</v>
      </c>
      <c r="I46" s="277" t="s">
        <v>11546</v>
      </c>
    </row>
    <row r="47" spans="1:9" ht="23.25" thickTop="1" x14ac:dyDescent="0.25">
      <c r="A47" s="194" t="s">
        <v>791</v>
      </c>
      <c r="B47" s="280" t="s">
        <v>11550</v>
      </c>
      <c r="C47" s="196">
        <v>43537</v>
      </c>
      <c r="D47" s="276">
        <v>5000</v>
      </c>
      <c r="E47" s="276">
        <v>5000</v>
      </c>
      <c r="F47" s="198" t="s">
        <v>11551</v>
      </c>
      <c r="G47" s="196">
        <v>43554</v>
      </c>
      <c r="H47" s="199" t="s">
        <v>9876</v>
      </c>
      <c r="I47" s="277" t="s">
        <v>11549</v>
      </c>
    </row>
    <row r="48" spans="1:9" ht="34.5" thickBot="1" x14ac:dyDescent="0.3">
      <c r="A48" s="266" t="s">
        <v>792</v>
      </c>
      <c r="B48" s="281" t="s">
        <v>11553</v>
      </c>
      <c r="C48" s="267">
        <v>43549</v>
      </c>
      <c r="D48" s="278">
        <v>8000</v>
      </c>
      <c r="E48" s="278">
        <v>8000</v>
      </c>
      <c r="F48" s="268" t="s">
        <v>11551</v>
      </c>
      <c r="G48" s="267">
        <v>43554</v>
      </c>
      <c r="H48" s="210" t="s">
        <v>4463</v>
      </c>
      <c r="I48" s="277" t="s">
        <v>11552</v>
      </c>
    </row>
    <row r="49" spans="1:9" ht="12" thickTop="1" x14ac:dyDescent="0.25">
      <c r="A49" s="353" t="s">
        <v>794</v>
      </c>
      <c r="B49" s="356" t="s">
        <v>11555</v>
      </c>
      <c r="C49" s="359">
        <v>43516</v>
      </c>
      <c r="D49" s="362">
        <v>449939</v>
      </c>
      <c r="E49" s="362">
        <v>449939</v>
      </c>
      <c r="F49" s="365" t="s">
        <v>9589</v>
      </c>
      <c r="G49" s="359">
        <v>43830</v>
      </c>
      <c r="H49" s="211" t="s">
        <v>4192</v>
      </c>
      <c r="I49" s="277" t="s">
        <v>11554</v>
      </c>
    </row>
    <row r="50" spans="1:9" x14ac:dyDescent="0.25">
      <c r="A50" s="354"/>
      <c r="B50" s="357"/>
      <c r="C50" s="360"/>
      <c r="D50" s="363"/>
      <c r="E50" s="363"/>
      <c r="F50" s="366"/>
      <c r="G50" s="360"/>
      <c r="H50" s="204" t="s">
        <v>4193</v>
      </c>
      <c r="I50" s="277" t="s">
        <v>11554</v>
      </c>
    </row>
    <row r="51" spans="1:9" ht="23.25" thickBot="1" x14ac:dyDescent="0.3">
      <c r="A51" s="355"/>
      <c r="B51" s="358"/>
      <c r="C51" s="361"/>
      <c r="D51" s="364"/>
      <c r="E51" s="364"/>
      <c r="F51" s="367"/>
      <c r="G51" s="361"/>
      <c r="H51" s="212" t="s">
        <v>4194</v>
      </c>
      <c r="I51" s="277" t="s">
        <v>11554</v>
      </c>
    </row>
    <row r="52" spans="1:9" ht="23.25" thickTop="1" x14ac:dyDescent="0.25">
      <c r="A52" s="194" t="s">
        <v>796</v>
      </c>
      <c r="B52" s="280" t="s">
        <v>11557</v>
      </c>
      <c r="C52" s="196">
        <v>43556</v>
      </c>
      <c r="D52" s="276">
        <v>80650</v>
      </c>
      <c r="E52" s="276">
        <v>100812.5</v>
      </c>
      <c r="F52" s="198" t="s">
        <v>9589</v>
      </c>
      <c r="G52" s="196">
        <v>43830</v>
      </c>
      <c r="H52" s="199" t="s">
        <v>9989</v>
      </c>
      <c r="I52" s="277" t="s">
        <v>11556</v>
      </c>
    </row>
    <row r="53" spans="1:9" ht="33.75" x14ac:dyDescent="0.25">
      <c r="A53" s="264" t="s">
        <v>797</v>
      </c>
      <c r="B53" s="214" t="s">
        <v>11559</v>
      </c>
      <c r="C53" s="263">
        <v>43528</v>
      </c>
      <c r="D53" s="274">
        <v>920000</v>
      </c>
      <c r="E53" s="274">
        <v>920000</v>
      </c>
      <c r="F53" s="265" t="s">
        <v>11560</v>
      </c>
      <c r="G53" s="263">
        <v>43528</v>
      </c>
      <c r="H53" s="204" t="s">
        <v>221</v>
      </c>
      <c r="I53" s="277" t="s">
        <v>11558</v>
      </c>
    </row>
    <row r="54" spans="1:9" ht="22.5" x14ac:dyDescent="0.25">
      <c r="A54" s="264" t="s">
        <v>798</v>
      </c>
      <c r="B54" s="214" t="s">
        <v>11562</v>
      </c>
      <c r="C54" s="263">
        <v>43528</v>
      </c>
      <c r="D54" s="274">
        <v>200000</v>
      </c>
      <c r="E54" s="274">
        <v>200000</v>
      </c>
      <c r="F54" s="265" t="s">
        <v>11560</v>
      </c>
      <c r="G54" s="263">
        <v>43528</v>
      </c>
      <c r="H54" s="204" t="s">
        <v>211</v>
      </c>
      <c r="I54" s="277" t="s">
        <v>11561</v>
      </c>
    </row>
    <row r="55" spans="1:9" ht="22.5" x14ac:dyDescent="0.25">
      <c r="A55" s="264" t="s">
        <v>799</v>
      </c>
      <c r="B55" s="214" t="s">
        <v>11564</v>
      </c>
      <c r="C55" s="263">
        <v>43528</v>
      </c>
      <c r="D55" s="274">
        <v>70000</v>
      </c>
      <c r="E55" s="274">
        <v>70000</v>
      </c>
      <c r="F55" s="265" t="s">
        <v>11560</v>
      </c>
      <c r="G55" s="263">
        <v>43528</v>
      </c>
      <c r="H55" s="204" t="s">
        <v>226</v>
      </c>
      <c r="I55" s="277" t="s">
        <v>11563</v>
      </c>
    </row>
    <row r="56" spans="1:9" ht="45" x14ac:dyDescent="0.25">
      <c r="A56" s="264" t="s">
        <v>800</v>
      </c>
      <c r="B56" s="214" t="s">
        <v>11566</v>
      </c>
      <c r="C56" s="263">
        <v>43528</v>
      </c>
      <c r="D56" s="274">
        <v>70000</v>
      </c>
      <c r="E56" s="274">
        <v>70000</v>
      </c>
      <c r="F56" s="265" t="s">
        <v>11560</v>
      </c>
      <c r="G56" s="263">
        <v>43528</v>
      </c>
      <c r="H56" s="204" t="s">
        <v>241</v>
      </c>
      <c r="I56" s="277" t="s">
        <v>11565</v>
      </c>
    </row>
    <row r="57" spans="1:9" ht="33.75" x14ac:dyDescent="0.25">
      <c r="A57" s="264" t="s">
        <v>793</v>
      </c>
      <c r="B57" s="214" t="s">
        <v>11568</v>
      </c>
      <c r="C57" s="263">
        <v>43528</v>
      </c>
      <c r="D57" s="274">
        <v>120000</v>
      </c>
      <c r="E57" s="274">
        <v>120000</v>
      </c>
      <c r="F57" s="265" t="s">
        <v>11560</v>
      </c>
      <c r="G57" s="263">
        <v>43528</v>
      </c>
      <c r="H57" s="204" t="s">
        <v>234</v>
      </c>
      <c r="I57" s="277" t="s">
        <v>11567</v>
      </c>
    </row>
    <row r="58" spans="1:9" ht="22.5" x14ac:dyDescent="0.25">
      <c r="A58" s="264" t="s">
        <v>801</v>
      </c>
      <c r="B58" s="214" t="s">
        <v>11570</v>
      </c>
      <c r="C58" s="263">
        <v>43528</v>
      </c>
      <c r="D58" s="274">
        <v>100000</v>
      </c>
      <c r="E58" s="274">
        <v>100000</v>
      </c>
      <c r="F58" s="265" t="s">
        <v>11560</v>
      </c>
      <c r="G58" s="263">
        <v>43528</v>
      </c>
      <c r="H58" s="204" t="s">
        <v>4198</v>
      </c>
      <c r="I58" s="277" t="s">
        <v>11569</v>
      </c>
    </row>
    <row r="59" spans="1:9" ht="45" x14ac:dyDescent="0.25">
      <c r="A59" s="264" t="s">
        <v>802</v>
      </c>
      <c r="B59" s="214" t="s">
        <v>11572</v>
      </c>
      <c r="C59" s="263">
        <v>43567</v>
      </c>
      <c r="D59" s="274">
        <v>0</v>
      </c>
      <c r="E59" s="274" t="s">
        <v>2704</v>
      </c>
      <c r="F59" s="265" t="s">
        <v>3409</v>
      </c>
      <c r="G59" s="263">
        <v>43567</v>
      </c>
      <c r="H59" s="204" t="s">
        <v>6336</v>
      </c>
      <c r="I59" s="277" t="s">
        <v>11571</v>
      </c>
    </row>
    <row r="60" spans="1:9" ht="22.5" x14ac:dyDescent="0.25">
      <c r="A60" s="264" t="s">
        <v>803</v>
      </c>
      <c r="B60" s="214" t="s">
        <v>11574</v>
      </c>
      <c r="C60" s="263">
        <v>43551</v>
      </c>
      <c r="D60" s="274">
        <v>46667</v>
      </c>
      <c r="E60" s="274">
        <v>58333.75</v>
      </c>
      <c r="F60" s="265" t="s">
        <v>11536</v>
      </c>
      <c r="G60" s="263">
        <v>43570</v>
      </c>
      <c r="H60" s="204" t="s">
        <v>12456</v>
      </c>
      <c r="I60" s="277" t="s">
        <v>11573</v>
      </c>
    </row>
    <row r="61" spans="1:9" ht="33.75" x14ac:dyDescent="0.25">
      <c r="A61" s="264" t="s">
        <v>795</v>
      </c>
      <c r="B61" s="214" t="s">
        <v>11576</v>
      </c>
      <c r="C61" s="263">
        <v>43528</v>
      </c>
      <c r="D61" s="274" t="s">
        <v>11577</v>
      </c>
      <c r="E61" s="274">
        <v>100000</v>
      </c>
      <c r="F61" s="265" t="s">
        <v>9589</v>
      </c>
      <c r="G61" s="263">
        <v>43830</v>
      </c>
      <c r="H61" s="204" t="s">
        <v>4198</v>
      </c>
      <c r="I61" s="277" t="s">
        <v>11575</v>
      </c>
    </row>
    <row r="62" spans="1:9" ht="45" x14ac:dyDescent="0.25">
      <c r="A62" s="264" t="s">
        <v>804</v>
      </c>
      <c r="B62" s="214" t="s">
        <v>11579</v>
      </c>
      <c r="C62" s="263">
        <v>43528</v>
      </c>
      <c r="D62" s="274">
        <v>120000</v>
      </c>
      <c r="E62" s="274">
        <v>120000</v>
      </c>
      <c r="F62" s="265" t="s">
        <v>11580</v>
      </c>
      <c r="G62" s="263">
        <v>43822</v>
      </c>
      <c r="H62" s="204" t="s">
        <v>234</v>
      </c>
      <c r="I62" s="277" t="s">
        <v>11578</v>
      </c>
    </row>
    <row r="63" spans="1:9" ht="33.75" x14ac:dyDescent="0.25">
      <c r="A63" s="264" t="s">
        <v>806</v>
      </c>
      <c r="B63" s="214" t="s">
        <v>11582</v>
      </c>
      <c r="C63" s="263">
        <v>43528</v>
      </c>
      <c r="D63" s="274">
        <v>0</v>
      </c>
      <c r="E63" s="274" t="s">
        <v>2704</v>
      </c>
      <c r="F63" s="265" t="s">
        <v>11580</v>
      </c>
      <c r="G63" s="263">
        <v>43822</v>
      </c>
      <c r="H63" s="204" t="s">
        <v>226</v>
      </c>
      <c r="I63" s="277" t="s">
        <v>11581</v>
      </c>
    </row>
    <row r="64" spans="1:9" ht="45" x14ac:dyDescent="0.25">
      <c r="A64" s="264" t="s">
        <v>807</v>
      </c>
      <c r="B64" s="214" t="s">
        <v>11584</v>
      </c>
      <c r="C64" s="263">
        <v>43528</v>
      </c>
      <c r="D64" s="274">
        <v>200000</v>
      </c>
      <c r="E64" s="274">
        <v>200000</v>
      </c>
      <c r="F64" s="265" t="s">
        <v>11580</v>
      </c>
      <c r="G64" s="263">
        <v>43822</v>
      </c>
      <c r="H64" s="204" t="s">
        <v>211</v>
      </c>
      <c r="I64" s="277" t="s">
        <v>11583</v>
      </c>
    </row>
    <row r="65" spans="1:9" ht="33.75" x14ac:dyDescent="0.25">
      <c r="A65" s="264" t="s">
        <v>808</v>
      </c>
      <c r="B65" s="214" t="s">
        <v>11586</v>
      </c>
      <c r="C65" s="263">
        <v>43528</v>
      </c>
      <c r="D65" s="274">
        <v>920000</v>
      </c>
      <c r="E65" s="274">
        <v>920000</v>
      </c>
      <c r="F65" s="265" t="s">
        <v>9589</v>
      </c>
      <c r="G65" s="263">
        <v>43830</v>
      </c>
      <c r="H65" s="204" t="s">
        <v>221</v>
      </c>
      <c r="I65" s="277" t="s">
        <v>11585</v>
      </c>
    </row>
    <row r="66" spans="1:9" ht="57" thickBot="1" x14ac:dyDescent="0.3">
      <c r="A66" s="266" t="s">
        <v>809</v>
      </c>
      <c r="B66" s="281" t="s">
        <v>11588</v>
      </c>
      <c r="C66" s="267">
        <v>43573</v>
      </c>
      <c r="D66" s="294">
        <v>18000</v>
      </c>
      <c r="E66" s="294">
        <v>22500</v>
      </c>
      <c r="F66" s="268" t="s">
        <v>137</v>
      </c>
      <c r="G66" s="267">
        <v>43573</v>
      </c>
      <c r="H66" s="210" t="s">
        <v>2649</v>
      </c>
      <c r="I66" s="277" t="s">
        <v>11587</v>
      </c>
    </row>
    <row r="67" spans="1:9" ht="18" customHeight="1" thickTop="1" x14ac:dyDescent="0.25">
      <c r="A67" s="328" t="s">
        <v>810</v>
      </c>
      <c r="B67" s="330" t="s">
        <v>11590</v>
      </c>
      <c r="C67" s="332">
        <v>43572</v>
      </c>
      <c r="D67" s="334">
        <v>492074.95</v>
      </c>
      <c r="E67" s="334">
        <v>615093.68999999994</v>
      </c>
      <c r="F67" s="336" t="s">
        <v>6834</v>
      </c>
      <c r="G67" s="332">
        <v>43709</v>
      </c>
      <c r="H67" s="211" t="s">
        <v>12457</v>
      </c>
      <c r="I67" s="277" t="s">
        <v>11589</v>
      </c>
    </row>
    <row r="68" spans="1:9" ht="21.75" customHeight="1" thickBot="1" x14ac:dyDescent="0.3">
      <c r="A68" s="329"/>
      <c r="B68" s="331"/>
      <c r="C68" s="333"/>
      <c r="D68" s="335"/>
      <c r="E68" s="335"/>
      <c r="F68" s="337"/>
      <c r="G68" s="333"/>
      <c r="H68" s="212" t="s">
        <v>12453</v>
      </c>
      <c r="I68" s="277" t="s">
        <v>11589</v>
      </c>
    </row>
    <row r="69" spans="1:9" ht="34.5" thickTop="1" x14ac:dyDescent="0.25">
      <c r="A69" s="194" t="s">
        <v>811</v>
      </c>
      <c r="B69" s="280" t="s">
        <v>11592</v>
      </c>
      <c r="C69" s="196">
        <v>43573</v>
      </c>
      <c r="D69" s="276">
        <v>22500</v>
      </c>
      <c r="E69" s="276">
        <v>22500</v>
      </c>
      <c r="F69" s="198" t="s">
        <v>6834</v>
      </c>
      <c r="G69" s="196">
        <v>43709</v>
      </c>
      <c r="H69" s="199" t="s">
        <v>2649</v>
      </c>
      <c r="I69" s="277" t="s">
        <v>11591</v>
      </c>
    </row>
    <row r="70" spans="1:9" ht="22.5" x14ac:dyDescent="0.25">
      <c r="A70" s="264" t="s">
        <v>813</v>
      </c>
      <c r="B70" s="214" t="s">
        <v>11594</v>
      </c>
      <c r="C70" s="263">
        <v>43573</v>
      </c>
      <c r="D70" s="274">
        <v>4000</v>
      </c>
      <c r="E70" s="274">
        <v>5000</v>
      </c>
      <c r="F70" s="265" t="s">
        <v>6834</v>
      </c>
      <c r="G70" s="263">
        <v>43709</v>
      </c>
      <c r="H70" s="204" t="s">
        <v>9908</v>
      </c>
      <c r="I70" s="277" t="s">
        <v>11593</v>
      </c>
    </row>
    <row r="71" spans="1:9" ht="45" x14ac:dyDescent="0.25">
      <c r="A71" s="264" t="s">
        <v>814</v>
      </c>
      <c r="B71" s="214" t="s">
        <v>11596</v>
      </c>
      <c r="C71" s="263">
        <v>43573</v>
      </c>
      <c r="D71" s="289">
        <v>1000</v>
      </c>
      <c r="E71" s="289">
        <v>1250</v>
      </c>
      <c r="F71" s="265" t="s">
        <v>137</v>
      </c>
      <c r="G71" s="263"/>
      <c r="H71" s="204" t="s">
        <v>4461</v>
      </c>
      <c r="I71" s="277" t="s">
        <v>11595</v>
      </c>
    </row>
    <row r="72" spans="1:9" ht="22.5" x14ac:dyDescent="0.25">
      <c r="A72" s="264" t="s">
        <v>815</v>
      </c>
      <c r="B72" s="214" t="s">
        <v>11598</v>
      </c>
      <c r="C72" s="263">
        <v>43539</v>
      </c>
      <c r="D72" s="274">
        <v>800</v>
      </c>
      <c r="E72" s="274" t="s">
        <v>6858</v>
      </c>
      <c r="F72" s="265" t="s">
        <v>9589</v>
      </c>
      <c r="G72" s="263"/>
      <c r="H72" s="204" t="s">
        <v>303</v>
      </c>
      <c r="I72" s="277" t="s">
        <v>11597</v>
      </c>
    </row>
    <row r="73" spans="1:9" ht="22.5" x14ac:dyDescent="0.25">
      <c r="A73" s="264" t="s">
        <v>817</v>
      </c>
      <c r="B73" s="214" t="s">
        <v>11598</v>
      </c>
      <c r="C73" s="263">
        <v>43539</v>
      </c>
      <c r="D73" s="274">
        <v>800</v>
      </c>
      <c r="E73" s="274" t="s">
        <v>6858</v>
      </c>
      <c r="F73" s="265" t="s">
        <v>9589</v>
      </c>
      <c r="G73" s="263"/>
      <c r="H73" s="204" t="s">
        <v>1517</v>
      </c>
      <c r="I73" s="277" t="s">
        <v>11599</v>
      </c>
    </row>
    <row r="74" spans="1:9" ht="22.5" x14ac:dyDescent="0.25">
      <c r="A74" s="264" t="s">
        <v>819</v>
      </c>
      <c r="B74" s="214" t="s">
        <v>11598</v>
      </c>
      <c r="C74" s="263">
        <v>43539</v>
      </c>
      <c r="D74" s="274">
        <v>800</v>
      </c>
      <c r="E74" s="274" t="s">
        <v>6858</v>
      </c>
      <c r="F74" s="265" t="s">
        <v>9589</v>
      </c>
      <c r="G74" s="263"/>
      <c r="H74" s="204" t="s">
        <v>36</v>
      </c>
      <c r="I74" s="277" t="s">
        <v>11600</v>
      </c>
    </row>
    <row r="75" spans="1:9" ht="22.5" x14ac:dyDescent="0.25">
      <c r="A75" s="264" t="s">
        <v>820</v>
      </c>
      <c r="B75" s="214" t="s">
        <v>11598</v>
      </c>
      <c r="C75" s="263">
        <v>43539</v>
      </c>
      <c r="D75" s="274">
        <v>800</v>
      </c>
      <c r="E75" s="274" t="s">
        <v>6858</v>
      </c>
      <c r="F75" s="265" t="s">
        <v>9589</v>
      </c>
      <c r="G75" s="263"/>
      <c r="H75" s="204" t="s">
        <v>1523</v>
      </c>
      <c r="I75" s="277" t="s">
        <v>11601</v>
      </c>
    </row>
    <row r="76" spans="1:9" ht="22.5" x14ac:dyDescent="0.25">
      <c r="A76" s="264" t="s">
        <v>821</v>
      </c>
      <c r="B76" s="214" t="s">
        <v>11598</v>
      </c>
      <c r="C76" s="263">
        <v>43539</v>
      </c>
      <c r="D76" s="274">
        <v>800</v>
      </c>
      <c r="E76" s="274" t="s">
        <v>6858</v>
      </c>
      <c r="F76" s="265" t="s">
        <v>9589</v>
      </c>
      <c r="G76" s="263"/>
      <c r="H76" s="204" t="s">
        <v>232</v>
      </c>
      <c r="I76" s="277" t="s">
        <v>11602</v>
      </c>
    </row>
    <row r="77" spans="1:9" ht="22.5" x14ac:dyDescent="0.25">
      <c r="A77" s="264" t="s">
        <v>822</v>
      </c>
      <c r="B77" s="214" t="s">
        <v>11598</v>
      </c>
      <c r="C77" s="263">
        <v>43539</v>
      </c>
      <c r="D77" s="274">
        <v>800</v>
      </c>
      <c r="E77" s="274" t="s">
        <v>6858</v>
      </c>
      <c r="F77" s="265" t="s">
        <v>9589</v>
      </c>
      <c r="G77" s="263"/>
      <c r="H77" s="204" t="s">
        <v>210</v>
      </c>
      <c r="I77" s="277" t="s">
        <v>11603</v>
      </c>
    </row>
    <row r="78" spans="1:9" ht="22.5" x14ac:dyDescent="0.25">
      <c r="A78" s="264" t="s">
        <v>823</v>
      </c>
      <c r="B78" s="214" t="s">
        <v>11598</v>
      </c>
      <c r="C78" s="263">
        <v>43539</v>
      </c>
      <c r="D78" s="274">
        <v>800</v>
      </c>
      <c r="E78" s="274" t="s">
        <v>6858</v>
      </c>
      <c r="F78" s="265" t="s">
        <v>9589</v>
      </c>
      <c r="G78" s="263"/>
      <c r="H78" s="204" t="s">
        <v>227</v>
      </c>
      <c r="I78" s="277" t="s">
        <v>11604</v>
      </c>
    </row>
    <row r="79" spans="1:9" ht="22.5" x14ac:dyDescent="0.25">
      <c r="A79" s="264" t="s">
        <v>824</v>
      </c>
      <c r="B79" s="214" t="s">
        <v>11598</v>
      </c>
      <c r="C79" s="263">
        <v>43539</v>
      </c>
      <c r="D79" s="274">
        <v>800</v>
      </c>
      <c r="E79" s="274" t="s">
        <v>6858</v>
      </c>
      <c r="F79" s="265" t="s">
        <v>9589</v>
      </c>
      <c r="G79" s="263"/>
      <c r="H79" s="204" t="s">
        <v>9</v>
      </c>
      <c r="I79" s="277" t="s">
        <v>11605</v>
      </c>
    </row>
    <row r="80" spans="1:9" ht="22.5" x14ac:dyDescent="0.25">
      <c r="A80" s="264" t="s">
        <v>825</v>
      </c>
      <c r="B80" s="214" t="s">
        <v>11598</v>
      </c>
      <c r="C80" s="263">
        <v>43539</v>
      </c>
      <c r="D80" s="274">
        <v>800</v>
      </c>
      <c r="E80" s="274" t="s">
        <v>6858</v>
      </c>
      <c r="F80" s="265" t="s">
        <v>9589</v>
      </c>
      <c r="G80" s="263"/>
      <c r="H80" s="204" t="s">
        <v>4197</v>
      </c>
      <c r="I80" s="277" t="s">
        <v>11606</v>
      </c>
    </row>
    <row r="81" spans="1:9" ht="22.5" x14ac:dyDescent="0.25">
      <c r="A81" s="264" t="s">
        <v>826</v>
      </c>
      <c r="B81" s="214" t="s">
        <v>11598</v>
      </c>
      <c r="C81" s="263">
        <v>43539</v>
      </c>
      <c r="D81" s="274">
        <v>800</v>
      </c>
      <c r="E81" s="274" t="s">
        <v>6858</v>
      </c>
      <c r="F81" s="265" t="s">
        <v>9589</v>
      </c>
      <c r="G81" s="263"/>
      <c r="H81" s="204" t="s">
        <v>294</v>
      </c>
      <c r="I81" s="277" t="s">
        <v>11607</v>
      </c>
    </row>
    <row r="82" spans="1:9" ht="33.75" x14ac:dyDescent="0.25">
      <c r="A82" s="264" t="s">
        <v>827</v>
      </c>
      <c r="B82" s="214" t="s">
        <v>11609</v>
      </c>
      <c r="C82" s="263">
        <v>43469</v>
      </c>
      <c r="D82" s="274">
        <v>9440</v>
      </c>
      <c r="E82" s="274">
        <v>298313.87</v>
      </c>
      <c r="F82" s="265" t="s">
        <v>11610</v>
      </c>
      <c r="G82" s="263">
        <v>43539</v>
      </c>
      <c r="H82" s="204" t="s">
        <v>2649</v>
      </c>
      <c r="I82" s="277" t="s">
        <v>11608</v>
      </c>
    </row>
    <row r="83" spans="1:9" ht="22.5" x14ac:dyDescent="0.25">
      <c r="A83" s="264" t="s">
        <v>828</v>
      </c>
      <c r="B83" s="214" t="s">
        <v>11598</v>
      </c>
      <c r="C83" s="263">
        <v>43539</v>
      </c>
      <c r="D83" s="274">
        <v>800</v>
      </c>
      <c r="E83" s="274" t="s">
        <v>6858</v>
      </c>
      <c r="F83" s="265" t="s">
        <v>9589</v>
      </c>
      <c r="G83" s="263"/>
      <c r="H83" s="204" t="s">
        <v>302</v>
      </c>
      <c r="I83" s="277" t="s">
        <v>11611</v>
      </c>
    </row>
    <row r="84" spans="1:9" ht="22.5" x14ac:dyDescent="0.25">
      <c r="A84" s="264" t="s">
        <v>829</v>
      </c>
      <c r="B84" s="214" t="s">
        <v>11598</v>
      </c>
      <c r="C84" s="263">
        <v>43539</v>
      </c>
      <c r="D84" s="274">
        <v>400</v>
      </c>
      <c r="E84" s="274" t="s">
        <v>952</v>
      </c>
      <c r="F84" s="265" t="s">
        <v>9589</v>
      </c>
      <c r="G84" s="263"/>
      <c r="H84" s="204" t="s">
        <v>233</v>
      </c>
      <c r="I84" s="277" t="s">
        <v>11612</v>
      </c>
    </row>
    <row r="85" spans="1:9" ht="22.5" x14ac:dyDescent="0.25">
      <c r="A85" s="264" t="s">
        <v>830</v>
      </c>
      <c r="B85" s="214" t="s">
        <v>11598</v>
      </c>
      <c r="C85" s="263">
        <v>43539</v>
      </c>
      <c r="D85" s="274">
        <v>800</v>
      </c>
      <c r="E85" s="274" t="s">
        <v>6858</v>
      </c>
      <c r="F85" s="265" t="s">
        <v>9589</v>
      </c>
      <c r="G85" s="263"/>
      <c r="H85" s="204" t="s">
        <v>1526</v>
      </c>
      <c r="I85" s="277" t="s">
        <v>11613</v>
      </c>
    </row>
    <row r="86" spans="1:9" ht="22.5" x14ac:dyDescent="0.25">
      <c r="A86" s="264" t="s">
        <v>831</v>
      </c>
      <c r="B86" s="214" t="s">
        <v>11615</v>
      </c>
      <c r="C86" s="263">
        <v>43572</v>
      </c>
      <c r="D86" s="274">
        <v>335100</v>
      </c>
      <c r="E86" s="274">
        <v>335100</v>
      </c>
      <c r="F86" s="265" t="s">
        <v>11616</v>
      </c>
      <c r="G86" s="263">
        <v>43799</v>
      </c>
      <c r="H86" s="204" t="s">
        <v>1532</v>
      </c>
      <c r="I86" s="277" t="s">
        <v>11614</v>
      </c>
    </row>
    <row r="87" spans="1:9" ht="22.5" x14ac:dyDescent="0.25">
      <c r="A87" s="264" t="s">
        <v>832</v>
      </c>
      <c r="B87" s="214" t="s">
        <v>11598</v>
      </c>
      <c r="C87" s="263">
        <v>43539</v>
      </c>
      <c r="D87" s="274">
        <v>800</v>
      </c>
      <c r="E87" s="274" t="s">
        <v>6858</v>
      </c>
      <c r="F87" s="265" t="s">
        <v>9589</v>
      </c>
      <c r="G87" s="263"/>
      <c r="H87" s="204" t="s">
        <v>231</v>
      </c>
      <c r="I87" s="277" t="s">
        <v>11617</v>
      </c>
    </row>
    <row r="88" spans="1:9" ht="22.5" x14ac:dyDescent="0.25">
      <c r="A88" s="264" t="s">
        <v>833</v>
      </c>
      <c r="B88" s="214" t="s">
        <v>11598</v>
      </c>
      <c r="C88" s="263">
        <v>43539</v>
      </c>
      <c r="D88" s="274">
        <v>800</v>
      </c>
      <c r="E88" s="274" t="s">
        <v>6858</v>
      </c>
      <c r="F88" s="265" t="s">
        <v>9589</v>
      </c>
      <c r="G88" s="263"/>
      <c r="H88" s="204" t="s">
        <v>1519</v>
      </c>
      <c r="I88" s="277" t="s">
        <v>11618</v>
      </c>
    </row>
    <row r="89" spans="1:9" ht="22.5" x14ac:dyDescent="0.25">
      <c r="A89" s="264" t="s">
        <v>834</v>
      </c>
      <c r="B89" s="214" t="s">
        <v>11598</v>
      </c>
      <c r="C89" s="263">
        <v>43539</v>
      </c>
      <c r="D89" s="274">
        <v>800</v>
      </c>
      <c r="E89" s="274" t="s">
        <v>6858</v>
      </c>
      <c r="F89" s="265" t="s">
        <v>9589</v>
      </c>
      <c r="G89" s="263"/>
      <c r="H89" s="204" t="s">
        <v>229</v>
      </c>
      <c r="I89" s="277" t="s">
        <v>11619</v>
      </c>
    </row>
    <row r="90" spans="1:9" ht="22.5" x14ac:dyDescent="0.25">
      <c r="A90" s="264" t="s">
        <v>835</v>
      </c>
      <c r="B90" s="214" t="s">
        <v>11598</v>
      </c>
      <c r="C90" s="263">
        <v>43539</v>
      </c>
      <c r="D90" s="274">
        <v>800</v>
      </c>
      <c r="E90" s="274" t="s">
        <v>6858</v>
      </c>
      <c r="F90" s="265" t="s">
        <v>9589</v>
      </c>
      <c r="G90" s="263"/>
      <c r="H90" s="204" t="s">
        <v>1520</v>
      </c>
      <c r="I90" s="277" t="s">
        <v>11620</v>
      </c>
    </row>
    <row r="91" spans="1:9" ht="22.5" x14ac:dyDescent="0.25">
      <c r="A91" s="264" t="s">
        <v>836</v>
      </c>
      <c r="B91" s="214" t="s">
        <v>11598</v>
      </c>
      <c r="C91" s="263">
        <v>43539</v>
      </c>
      <c r="D91" s="274">
        <v>800</v>
      </c>
      <c r="E91" s="274" t="s">
        <v>6858</v>
      </c>
      <c r="F91" s="265" t="s">
        <v>9589</v>
      </c>
      <c r="G91" s="263"/>
      <c r="H91" s="204" t="s">
        <v>37</v>
      </c>
      <c r="I91" s="277" t="s">
        <v>11621</v>
      </c>
    </row>
    <row r="92" spans="1:9" ht="22.5" x14ac:dyDescent="0.25">
      <c r="A92" s="264" t="s">
        <v>837</v>
      </c>
      <c r="B92" s="214" t="s">
        <v>11598</v>
      </c>
      <c r="C92" s="263">
        <v>43539</v>
      </c>
      <c r="D92" s="274">
        <v>800</v>
      </c>
      <c r="E92" s="274" t="s">
        <v>6858</v>
      </c>
      <c r="F92" s="265" t="s">
        <v>9589</v>
      </c>
      <c r="G92" s="263"/>
      <c r="H92" s="204" t="s">
        <v>1518</v>
      </c>
      <c r="I92" s="277" t="s">
        <v>11622</v>
      </c>
    </row>
    <row r="93" spans="1:9" ht="22.5" x14ac:dyDescent="0.25">
      <c r="A93" s="264" t="s">
        <v>838</v>
      </c>
      <c r="B93" s="214" t="s">
        <v>11598</v>
      </c>
      <c r="C93" s="263">
        <v>43539</v>
      </c>
      <c r="D93" s="274">
        <v>800</v>
      </c>
      <c r="E93" s="274" t="s">
        <v>6858</v>
      </c>
      <c r="F93" s="265" t="s">
        <v>9589</v>
      </c>
      <c r="G93" s="263"/>
      <c r="H93" s="204" t="s">
        <v>10</v>
      </c>
      <c r="I93" s="277" t="s">
        <v>11623</v>
      </c>
    </row>
    <row r="94" spans="1:9" ht="22.5" x14ac:dyDescent="0.25">
      <c r="A94" s="264" t="s">
        <v>839</v>
      </c>
      <c r="B94" s="214" t="s">
        <v>11598</v>
      </c>
      <c r="C94" s="263">
        <v>43539</v>
      </c>
      <c r="D94" s="274">
        <v>800</v>
      </c>
      <c r="E94" s="274" t="s">
        <v>6858</v>
      </c>
      <c r="F94" s="265" t="s">
        <v>9589</v>
      </c>
      <c r="G94" s="263"/>
      <c r="H94" s="204" t="s">
        <v>228</v>
      </c>
      <c r="I94" s="277" t="s">
        <v>11624</v>
      </c>
    </row>
    <row r="95" spans="1:9" ht="22.5" x14ac:dyDescent="0.25">
      <c r="A95" s="264" t="s">
        <v>840</v>
      </c>
      <c r="B95" s="214" t="s">
        <v>11598</v>
      </c>
      <c r="C95" s="263">
        <v>43539</v>
      </c>
      <c r="D95" s="274">
        <v>800</v>
      </c>
      <c r="E95" s="274" t="s">
        <v>6858</v>
      </c>
      <c r="F95" s="265" t="s">
        <v>9589</v>
      </c>
      <c r="G95" s="263"/>
      <c r="H95" s="204" t="s">
        <v>230</v>
      </c>
      <c r="I95" s="277" t="s">
        <v>11625</v>
      </c>
    </row>
    <row r="96" spans="1:9" ht="22.5" x14ac:dyDescent="0.25">
      <c r="A96" s="264" t="s">
        <v>841</v>
      </c>
      <c r="B96" s="214" t="s">
        <v>11598</v>
      </c>
      <c r="C96" s="263">
        <v>43539</v>
      </c>
      <c r="D96" s="274">
        <v>800</v>
      </c>
      <c r="E96" s="274" t="s">
        <v>6858</v>
      </c>
      <c r="F96" s="265" t="s">
        <v>9589</v>
      </c>
      <c r="G96" s="263"/>
      <c r="H96" s="204" t="s">
        <v>1521</v>
      </c>
      <c r="I96" s="277" t="s">
        <v>11626</v>
      </c>
    </row>
    <row r="97" spans="1:9" ht="22.5" x14ac:dyDescent="0.25">
      <c r="A97" s="264" t="s">
        <v>842</v>
      </c>
      <c r="B97" s="214" t="s">
        <v>11598</v>
      </c>
      <c r="C97" s="263">
        <v>43539</v>
      </c>
      <c r="D97" s="274">
        <v>800</v>
      </c>
      <c r="E97" s="274" t="s">
        <v>6858</v>
      </c>
      <c r="F97" s="265" t="s">
        <v>9589</v>
      </c>
      <c r="G97" s="263"/>
      <c r="H97" s="204" t="s">
        <v>617</v>
      </c>
      <c r="I97" s="277" t="s">
        <v>11627</v>
      </c>
    </row>
    <row r="98" spans="1:9" ht="22.5" x14ac:dyDescent="0.25">
      <c r="A98" s="264" t="s">
        <v>843</v>
      </c>
      <c r="B98" s="214" t="s">
        <v>11598</v>
      </c>
      <c r="C98" s="263">
        <v>43539</v>
      </c>
      <c r="D98" s="274">
        <v>400</v>
      </c>
      <c r="E98" s="274" t="s">
        <v>952</v>
      </c>
      <c r="F98" s="265" t="s">
        <v>9589</v>
      </c>
      <c r="G98" s="263"/>
      <c r="H98" s="204" t="s">
        <v>1516</v>
      </c>
      <c r="I98" s="277" t="s">
        <v>11628</v>
      </c>
    </row>
    <row r="99" spans="1:9" ht="22.5" x14ac:dyDescent="0.25">
      <c r="A99" s="264" t="s">
        <v>844</v>
      </c>
      <c r="B99" s="214" t="s">
        <v>11598</v>
      </c>
      <c r="C99" s="263">
        <v>43539</v>
      </c>
      <c r="D99" s="274">
        <v>800</v>
      </c>
      <c r="E99" s="274" t="s">
        <v>6858</v>
      </c>
      <c r="F99" s="265" t="s">
        <v>9589</v>
      </c>
      <c r="G99" s="263"/>
      <c r="H99" s="204" t="s">
        <v>275</v>
      </c>
      <c r="I99" s="277" t="s">
        <v>11629</v>
      </c>
    </row>
    <row r="100" spans="1:9" ht="22.5" x14ac:dyDescent="0.25">
      <c r="A100" s="264" t="s">
        <v>845</v>
      </c>
      <c r="B100" s="214" t="s">
        <v>11598</v>
      </c>
      <c r="C100" s="263">
        <v>43539</v>
      </c>
      <c r="D100" s="274">
        <v>800</v>
      </c>
      <c r="E100" s="274" t="s">
        <v>6858</v>
      </c>
      <c r="F100" s="265" t="s">
        <v>9589</v>
      </c>
      <c r="G100" s="263"/>
      <c r="H100" s="204" t="s">
        <v>217</v>
      </c>
      <c r="I100" s="277" t="s">
        <v>11630</v>
      </c>
    </row>
    <row r="101" spans="1:9" ht="22.5" x14ac:dyDescent="0.25">
      <c r="A101" s="264" t="s">
        <v>846</v>
      </c>
      <c r="B101" s="214" t="s">
        <v>11598</v>
      </c>
      <c r="C101" s="263">
        <v>43539</v>
      </c>
      <c r="D101" s="274">
        <v>800</v>
      </c>
      <c r="E101" s="274" t="s">
        <v>6858</v>
      </c>
      <c r="F101" s="265" t="s">
        <v>9589</v>
      </c>
      <c r="G101" s="263"/>
      <c r="H101" s="204" t="s">
        <v>1522</v>
      </c>
      <c r="I101" s="277" t="s">
        <v>11631</v>
      </c>
    </row>
    <row r="102" spans="1:9" ht="22.5" x14ac:dyDescent="0.25">
      <c r="A102" s="264" t="s">
        <v>847</v>
      </c>
      <c r="B102" s="214" t="s">
        <v>11598</v>
      </c>
      <c r="C102" s="263">
        <v>43539</v>
      </c>
      <c r="D102" s="274">
        <v>800</v>
      </c>
      <c r="E102" s="274" t="s">
        <v>6858</v>
      </c>
      <c r="F102" s="265" t="s">
        <v>9589</v>
      </c>
      <c r="G102" s="263"/>
      <c r="H102" s="204" t="s">
        <v>301</v>
      </c>
      <c r="I102" s="277" t="s">
        <v>11632</v>
      </c>
    </row>
    <row r="103" spans="1:9" ht="22.5" x14ac:dyDescent="0.25">
      <c r="A103" s="264" t="s">
        <v>849</v>
      </c>
      <c r="B103" s="214" t="s">
        <v>11598</v>
      </c>
      <c r="C103" s="263">
        <v>43539</v>
      </c>
      <c r="D103" s="274">
        <v>800</v>
      </c>
      <c r="E103" s="274" t="s">
        <v>6858</v>
      </c>
      <c r="F103" s="265" t="s">
        <v>9589</v>
      </c>
      <c r="G103" s="263"/>
      <c r="H103" s="204" t="s">
        <v>7</v>
      </c>
      <c r="I103" s="277" t="s">
        <v>11633</v>
      </c>
    </row>
    <row r="104" spans="1:9" ht="22.5" x14ac:dyDescent="0.25">
      <c r="A104" s="264" t="s">
        <v>850</v>
      </c>
      <c r="B104" s="214" t="s">
        <v>11635</v>
      </c>
      <c r="C104" s="263">
        <v>43566</v>
      </c>
      <c r="D104" s="274">
        <v>75000</v>
      </c>
      <c r="E104" s="274">
        <v>75000</v>
      </c>
      <c r="F104" s="265" t="s">
        <v>11636</v>
      </c>
      <c r="G104" s="263">
        <v>43566</v>
      </c>
      <c r="H104" s="204" t="s">
        <v>210</v>
      </c>
      <c r="I104" s="277" t="s">
        <v>11634</v>
      </c>
    </row>
    <row r="105" spans="1:9" ht="33.75" x14ac:dyDescent="0.25">
      <c r="A105" s="264" t="s">
        <v>852</v>
      </c>
      <c r="B105" s="214" t="s">
        <v>11638</v>
      </c>
      <c r="C105" s="263">
        <v>43536</v>
      </c>
      <c r="D105" s="274">
        <v>0</v>
      </c>
      <c r="E105" s="274" t="s">
        <v>2704</v>
      </c>
      <c r="F105" s="265" t="s">
        <v>3409</v>
      </c>
      <c r="G105" s="263">
        <v>43536</v>
      </c>
      <c r="H105" s="204" t="s">
        <v>9121</v>
      </c>
      <c r="I105" s="277" t="s">
        <v>11637</v>
      </c>
    </row>
    <row r="106" spans="1:9" ht="56.25" x14ac:dyDescent="0.25">
      <c r="A106" s="264" t="s">
        <v>853</v>
      </c>
      <c r="B106" s="290" t="s">
        <v>12526</v>
      </c>
      <c r="C106" s="291">
        <v>43594</v>
      </c>
      <c r="D106" s="292">
        <v>100000</v>
      </c>
      <c r="E106" s="292">
        <v>0</v>
      </c>
      <c r="F106" s="293" t="s">
        <v>11640</v>
      </c>
      <c r="G106" s="291">
        <v>43594</v>
      </c>
      <c r="H106" s="204" t="s">
        <v>2580</v>
      </c>
      <c r="I106" s="277" t="s">
        <v>11639</v>
      </c>
    </row>
    <row r="107" spans="1:9" ht="22.5" x14ac:dyDescent="0.25">
      <c r="A107" s="264" t="s">
        <v>854</v>
      </c>
      <c r="B107" s="214" t="s">
        <v>11642</v>
      </c>
      <c r="C107" s="263">
        <v>43563</v>
      </c>
      <c r="D107" s="274">
        <v>5000</v>
      </c>
      <c r="E107" s="274">
        <v>5000</v>
      </c>
      <c r="F107" s="265" t="s">
        <v>11643</v>
      </c>
      <c r="G107" s="263">
        <v>43579</v>
      </c>
      <c r="H107" s="204" t="s">
        <v>9955</v>
      </c>
      <c r="I107" s="277" t="s">
        <v>11641</v>
      </c>
    </row>
    <row r="108" spans="1:9" ht="33.75" x14ac:dyDescent="0.25">
      <c r="A108" s="264" t="s">
        <v>855</v>
      </c>
      <c r="B108" s="214" t="s">
        <v>11645</v>
      </c>
      <c r="C108" s="263">
        <v>43592</v>
      </c>
      <c r="D108" s="274">
        <v>53500</v>
      </c>
      <c r="E108" s="274">
        <v>66875</v>
      </c>
      <c r="F108" s="265" t="s">
        <v>11646</v>
      </c>
      <c r="G108" s="263">
        <v>43610</v>
      </c>
      <c r="H108" s="204" t="s">
        <v>2586</v>
      </c>
      <c r="I108" s="277" t="s">
        <v>11644</v>
      </c>
    </row>
    <row r="109" spans="1:9" ht="33.75" x14ac:dyDescent="0.25">
      <c r="A109" s="264" t="s">
        <v>856</v>
      </c>
      <c r="B109" s="214" t="s">
        <v>11648</v>
      </c>
      <c r="C109" s="263">
        <v>43566</v>
      </c>
      <c r="D109" s="274">
        <v>75000</v>
      </c>
      <c r="E109" s="274">
        <v>75000</v>
      </c>
      <c r="F109" s="265" t="s">
        <v>11636</v>
      </c>
      <c r="G109" s="263">
        <v>43824</v>
      </c>
      <c r="H109" s="204" t="s">
        <v>210</v>
      </c>
      <c r="I109" s="277" t="s">
        <v>11647</v>
      </c>
    </row>
    <row r="110" spans="1:9" x14ac:dyDescent="0.25">
      <c r="A110" s="264" t="s">
        <v>857</v>
      </c>
      <c r="B110" s="214" t="s">
        <v>11650</v>
      </c>
      <c r="C110" s="263">
        <v>43593</v>
      </c>
      <c r="D110" s="274">
        <v>500</v>
      </c>
      <c r="E110" s="274" t="s">
        <v>952</v>
      </c>
      <c r="F110" s="265" t="s">
        <v>11651</v>
      </c>
      <c r="G110" s="263">
        <v>43593</v>
      </c>
      <c r="H110" s="204" t="s">
        <v>6505</v>
      </c>
      <c r="I110" s="277" t="s">
        <v>11649</v>
      </c>
    </row>
    <row r="111" spans="1:9" x14ac:dyDescent="0.25">
      <c r="A111" s="264" t="s">
        <v>858</v>
      </c>
      <c r="B111" s="214" t="s">
        <v>11653</v>
      </c>
      <c r="C111" s="263">
        <v>43593</v>
      </c>
      <c r="D111" s="274">
        <v>500</v>
      </c>
      <c r="E111" s="274" t="s">
        <v>952</v>
      </c>
      <c r="F111" s="265" t="s">
        <v>11651</v>
      </c>
      <c r="G111" s="263">
        <v>43593</v>
      </c>
      <c r="H111" s="204" t="s">
        <v>2641</v>
      </c>
      <c r="I111" s="277" t="s">
        <v>11652</v>
      </c>
    </row>
    <row r="112" spans="1:9" x14ac:dyDescent="0.25">
      <c r="A112" s="264" t="s">
        <v>859</v>
      </c>
      <c r="B112" s="214" t="s">
        <v>11655</v>
      </c>
      <c r="C112" s="263">
        <v>43593</v>
      </c>
      <c r="D112" s="274">
        <v>500</v>
      </c>
      <c r="E112" s="274" t="s">
        <v>952</v>
      </c>
      <c r="F112" s="265" t="s">
        <v>11651</v>
      </c>
      <c r="G112" s="263">
        <v>43593</v>
      </c>
      <c r="H112" s="204" t="s">
        <v>6503</v>
      </c>
      <c r="I112" s="277" t="s">
        <v>11654</v>
      </c>
    </row>
    <row r="113" spans="1:9" x14ac:dyDescent="0.25">
      <c r="A113" s="264" t="s">
        <v>860</v>
      </c>
      <c r="B113" s="214" t="s">
        <v>11657</v>
      </c>
      <c r="C113" s="263">
        <v>43593</v>
      </c>
      <c r="D113" s="274">
        <v>500</v>
      </c>
      <c r="E113" s="274" t="s">
        <v>952</v>
      </c>
      <c r="F113" s="265" t="s">
        <v>11651</v>
      </c>
      <c r="G113" s="263">
        <v>43593</v>
      </c>
      <c r="H113" s="204" t="s">
        <v>6507</v>
      </c>
      <c r="I113" s="277" t="s">
        <v>11656</v>
      </c>
    </row>
    <row r="114" spans="1:9" x14ac:dyDescent="0.25">
      <c r="A114" s="264" t="s">
        <v>861</v>
      </c>
      <c r="B114" s="214" t="s">
        <v>11659</v>
      </c>
      <c r="C114" s="263">
        <v>43593</v>
      </c>
      <c r="D114" s="274">
        <v>1000</v>
      </c>
      <c r="E114" s="274">
        <v>1000</v>
      </c>
      <c r="F114" s="265" t="s">
        <v>11651</v>
      </c>
      <c r="G114" s="263">
        <v>43593</v>
      </c>
      <c r="H114" s="204" t="s">
        <v>6504</v>
      </c>
      <c r="I114" s="277" t="s">
        <v>11658</v>
      </c>
    </row>
    <row r="115" spans="1:9" x14ac:dyDescent="0.25">
      <c r="A115" s="264" t="s">
        <v>862</v>
      </c>
      <c r="B115" s="214" t="s">
        <v>11661</v>
      </c>
      <c r="C115" s="263">
        <v>43593</v>
      </c>
      <c r="D115" s="274">
        <v>0</v>
      </c>
      <c r="E115" s="274" t="s">
        <v>2704</v>
      </c>
      <c r="F115" s="265" t="s">
        <v>11651</v>
      </c>
      <c r="G115" s="263">
        <v>43593</v>
      </c>
      <c r="H115" s="204" t="s">
        <v>9156</v>
      </c>
      <c r="I115" s="277" t="s">
        <v>11660</v>
      </c>
    </row>
    <row r="116" spans="1:9" ht="22.5" x14ac:dyDescent="0.25">
      <c r="A116" s="264" t="s">
        <v>863</v>
      </c>
      <c r="B116" s="214" t="s">
        <v>11663</v>
      </c>
      <c r="C116" s="263">
        <v>43584</v>
      </c>
      <c r="D116" s="274">
        <v>15000</v>
      </c>
      <c r="E116" s="274">
        <v>15000</v>
      </c>
      <c r="F116" s="265" t="s">
        <v>6947</v>
      </c>
      <c r="G116" s="263">
        <v>43647</v>
      </c>
      <c r="H116" s="204" t="s">
        <v>12458</v>
      </c>
      <c r="I116" s="277" t="s">
        <v>11662</v>
      </c>
    </row>
    <row r="117" spans="1:9" x14ac:dyDescent="0.25">
      <c r="A117" s="264" t="s">
        <v>864</v>
      </c>
      <c r="B117" s="214" t="s">
        <v>11665</v>
      </c>
      <c r="C117" s="263">
        <v>43593</v>
      </c>
      <c r="D117" s="274">
        <v>500</v>
      </c>
      <c r="E117" s="274" t="s">
        <v>952</v>
      </c>
      <c r="F117" s="265" t="s">
        <v>11651</v>
      </c>
      <c r="G117" s="263">
        <v>43593</v>
      </c>
      <c r="H117" s="204" t="s">
        <v>2585</v>
      </c>
      <c r="I117" s="277" t="s">
        <v>11664</v>
      </c>
    </row>
    <row r="118" spans="1:9" x14ac:dyDescent="0.25">
      <c r="A118" s="264" t="s">
        <v>865</v>
      </c>
      <c r="B118" s="214" t="s">
        <v>11667</v>
      </c>
      <c r="C118" s="263">
        <v>43593</v>
      </c>
      <c r="D118" s="274">
        <v>500</v>
      </c>
      <c r="E118" s="274" t="s">
        <v>952</v>
      </c>
      <c r="F118" s="265" t="s">
        <v>11651</v>
      </c>
      <c r="G118" s="263">
        <v>43593</v>
      </c>
      <c r="H118" s="204" t="s">
        <v>9154</v>
      </c>
      <c r="I118" s="277" t="s">
        <v>11666</v>
      </c>
    </row>
    <row r="119" spans="1:9" x14ac:dyDescent="0.25">
      <c r="A119" s="264" t="s">
        <v>866</v>
      </c>
      <c r="B119" s="214" t="s">
        <v>11669</v>
      </c>
      <c r="C119" s="263">
        <v>43593</v>
      </c>
      <c r="D119" s="274">
        <v>500</v>
      </c>
      <c r="E119" s="274" t="s">
        <v>952</v>
      </c>
      <c r="F119" s="265" t="s">
        <v>11651</v>
      </c>
      <c r="G119" s="263">
        <v>43593</v>
      </c>
      <c r="H119" s="204" t="s">
        <v>4264</v>
      </c>
      <c r="I119" s="277" t="s">
        <v>11668</v>
      </c>
    </row>
    <row r="120" spans="1:9" x14ac:dyDescent="0.25">
      <c r="A120" s="264" t="s">
        <v>867</v>
      </c>
      <c r="B120" s="214" t="s">
        <v>11671</v>
      </c>
      <c r="C120" s="263">
        <v>43593</v>
      </c>
      <c r="D120" s="274">
        <v>500</v>
      </c>
      <c r="E120" s="274" t="s">
        <v>952</v>
      </c>
      <c r="F120" s="265" t="s">
        <v>11651</v>
      </c>
      <c r="G120" s="263">
        <v>43593</v>
      </c>
      <c r="H120" s="204" t="s">
        <v>2642</v>
      </c>
      <c r="I120" s="277" t="s">
        <v>11670</v>
      </c>
    </row>
    <row r="121" spans="1:9" x14ac:dyDescent="0.25">
      <c r="A121" s="264" t="s">
        <v>868</v>
      </c>
      <c r="B121" s="214" t="s">
        <v>11673</v>
      </c>
      <c r="C121" s="263">
        <v>43593</v>
      </c>
      <c r="D121" s="274">
        <v>500</v>
      </c>
      <c r="E121" s="274" t="s">
        <v>952</v>
      </c>
      <c r="F121" s="265" t="s">
        <v>11651</v>
      </c>
      <c r="G121" s="263">
        <v>43593</v>
      </c>
      <c r="H121" s="204" t="s">
        <v>12459</v>
      </c>
      <c r="I121" s="277" t="s">
        <v>11672</v>
      </c>
    </row>
    <row r="122" spans="1:9" x14ac:dyDescent="0.25">
      <c r="A122" s="264" t="s">
        <v>869</v>
      </c>
      <c r="B122" s="214" t="s">
        <v>11675</v>
      </c>
      <c r="C122" s="263">
        <v>43593</v>
      </c>
      <c r="D122" s="274">
        <v>2000</v>
      </c>
      <c r="E122" s="274">
        <v>2000</v>
      </c>
      <c r="F122" s="265" t="s">
        <v>11651</v>
      </c>
      <c r="G122" s="263">
        <v>43593</v>
      </c>
      <c r="H122" s="204" t="s">
        <v>2584</v>
      </c>
      <c r="I122" s="277" t="s">
        <v>11674</v>
      </c>
    </row>
    <row r="123" spans="1:9" ht="33.75" x14ac:dyDescent="0.25">
      <c r="A123" s="264" t="s">
        <v>870</v>
      </c>
      <c r="B123" s="214" t="s">
        <v>11677</v>
      </c>
      <c r="C123" s="263">
        <v>43539</v>
      </c>
      <c r="D123" s="274">
        <v>1000</v>
      </c>
      <c r="E123" s="274">
        <v>1000</v>
      </c>
      <c r="F123" s="265" t="s">
        <v>11536</v>
      </c>
      <c r="G123" s="263">
        <v>43570</v>
      </c>
      <c r="H123" s="204" t="s">
        <v>303</v>
      </c>
      <c r="I123" s="277" t="s">
        <v>11676</v>
      </c>
    </row>
    <row r="124" spans="1:9" ht="22.5" x14ac:dyDescent="0.25">
      <c r="A124" s="264" t="s">
        <v>871</v>
      </c>
      <c r="B124" s="214" t="s">
        <v>11679</v>
      </c>
      <c r="C124" s="263">
        <v>43539</v>
      </c>
      <c r="D124" s="274">
        <v>1000</v>
      </c>
      <c r="E124" s="274">
        <v>1000</v>
      </c>
      <c r="F124" s="265" t="s">
        <v>11536</v>
      </c>
      <c r="G124" s="263">
        <v>43570</v>
      </c>
      <c r="H124" s="204" t="s">
        <v>1517</v>
      </c>
      <c r="I124" s="277" t="s">
        <v>11678</v>
      </c>
    </row>
    <row r="125" spans="1:9" ht="22.5" x14ac:dyDescent="0.25">
      <c r="A125" s="264" t="s">
        <v>872</v>
      </c>
      <c r="B125" s="214" t="s">
        <v>11681</v>
      </c>
      <c r="C125" s="263">
        <v>43539</v>
      </c>
      <c r="D125" s="274">
        <v>1000</v>
      </c>
      <c r="E125" s="274">
        <v>1000</v>
      </c>
      <c r="F125" s="265" t="s">
        <v>11536</v>
      </c>
      <c r="G125" s="263">
        <v>43570</v>
      </c>
      <c r="H125" s="204" t="s">
        <v>36</v>
      </c>
      <c r="I125" s="277" t="s">
        <v>11680</v>
      </c>
    </row>
    <row r="126" spans="1:9" ht="22.5" x14ac:dyDescent="0.25">
      <c r="A126" s="264" t="s">
        <v>873</v>
      </c>
      <c r="B126" s="214" t="s">
        <v>11683</v>
      </c>
      <c r="C126" s="263">
        <v>43539</v>
      </c>
      <c r="D126" s="274">
        <v>1000</v>
      </c>
      <c r="E126" s="274">
        <v>1000</v>
      </c>
      <c r="F126" s="265" t="s">
        <v>11536</v>
      </c>
      <c r="G126" s="263">
        <v>43570</v>
      </c>
      <c r="H126" s="204" t="s">
        <v>1523</v>
      </c>
      <c r="I126" s="277" t="s">
        <v>11682</v>
      </c>
    </row>
    <row r="127" spans="1:9" ht="22.5" x14ac:dyDescent="0.25">
      <c r="A127" s="264" t="s">
        <v>874</v>
      </c>
      <c r="B127" s="214" t="s">
        <v>11685</v>
      </c>
      <c r="C127" s="263">
        <v>43539</v>
      </c>
      <c r="D127" s="274">
        <v>1000</v>
      </c>
      <c r="E127" s="274">
        <v>1000</v>
      </c>
      <c r="F127" s="265" t="s">
        <v>11536</v>
      </c>
      <c r="G127" s="263">
        <v>43570</v>
      </c>
      <c r="H127" s="204" t="s">
        <v>232</v>
      </c>
      <c r="I127" s="277" t="s">
        <v>11684</v>
      </c>
    </row>
    <row r="128" spans="1:9" ht="33.75" x14ac:dyDescent="0.25">
      <c r="A128" s="264" t="s">
        <v>875</v>
      </c>
      <c r="B128" s="214" t="s">
        <v>11687</v>
      </c>
      <c r="C128" s="263">
        <v>43539</v>
      </c>
      <c r="D128" s="274">
        <v>1000</v>
      </c>
      <c r="E128" s="274">
        <v>1000</v>
      </c>
      <c r="F128" s="265" t="s">
        <v>11536</v>
      </c>
      <c r="G128" s="263">
        <v>43570</v>
      </c>
      <c r="H128" s="204" t="s">
        <v>210</v>
      </c>
      <c r="I128" s="277" t="s">
        <v>11686</v>
      </c>
    </row>
    <row r="129" spans="1:9" ht="22.5" x14ac:dyDescent="0.25">
      <c r="A129" s="264" t="s">
        <v>876</v>
      </c>
      <c r="B129" s="214" t="s">
        <v>11689</v>
      </c>
      <c r="C129" s="263">
        <v>43539</v>
      </c>
      <c r="D129" s="274">
        <v>1000</v>
      </c>
      <c r="E129" s="274">
        <v>1000</v>
      </c>
      <c r="F129" s="265" t="s">
        <v>11536</v>
      </c>
      <c r="G129" s="263">
        <v>43570</v>
      </c>
      <c r="H129" s="204" t="s">
        <v>227</v>
      </c>
      <c r="I129" s="277" t="s">
        <v>11688</v>
      </c>
    </row>
    <row r="130" spans="1:9" ht="22.5" x14ac:dyDescent="0.25">
      <c r="A130" s="264" t="s">
        <v>877</v>
      </c>
      <c r="B130" s="214" t="s">
        <v>11691</v>
      </c>
      <c r="C130" s="263">
        <v>43539</v>
      </c>
      <c r="D130" s="274">
        <v>1000</v>
      </c>
      <c r="E130" s="274">
        <v>1000</v>
      </c>
      <c r="F130" s="265" t="s">
        <v>11536</v>
      </c>
      <c r="G130" s="263">
        <v>43570</v>
      </c>
      <c r="H130" s="204" t="s">
        <v>9</v>
      </c>
      <c r="I130" s="277" t="s">
        <v>11690</v>
      </c>
    </row>
    <row r="131" spans="1:9" ht="22.5" x14ac:dyDescent="0.25">
      <c r="A131" s="264" t="s">
        <v>878</v>
      </c>
      <c r="B131" s="214" t="s">
        <v>11693</v>
      </c>
      <c r="C131" s="263">
        <v>43539</v>
      </c>
      <c r="D131" s="274">
        <v>1000</v>
      </c>
      <c r="E131" s="274">
        <v>1000</v>
      </c>
      <c r="F131" s="265" t="s">
        <v>11536</v>
      </c>
      <c r="G131" s="263">
        <v>43570</v>
      </c>
      <c r="H131" s="204" t="s">
        <v>4197</v>
      </c>
      <c r="I131" s="277" t="s">
        <v>11692</v>
      </c>
    </row>
    <row r="132" spans="1:9" ht="33.75" x14ac:dyDescent="0.25">
      <c r="A132" s="264" t="s">
        <v>879</v>
      </c>
      <c r="B132" s="214" t="s">
        <v>11695</v>
      </c>
      <c r="C132" s="263">
        <v>43539</v>
      </c>
      <c r="D132" s="274">
        <v>1000</v>
      </c>
      <c r="E132" s="274">
        <v>1000</v>
      </c>
      <c r="F132" s="265" t="s">
        <v>11536</v>
      </c>
      <c r="G132" s="263">
        <v>43570</v>
      </c>
      <c r="H132" s="204" t="s">
        <v>294</v>
      </c>
      <c r="I132" s="277" t="s">
        <v>11694</v>
      </c>
    </row>
    <row r="133" spans="1:9" ht="33.75" x14ac:dyDescent="0.25">
      <c r="A133" s="264" t="s">
        <v>880</v>
      </c>
      <c r="B133" s="214" t="s">
        <v>11697</v>
      </c>
      <c r="C133" s="263">
        <v>43539</v>
      </c>
      <c r="D133" s="274">
        <v>1000</v>
      </c>
      <c r="E133" s="274">
        <v>1000</v>
      </c>
      <c r="F133" s="265" t="s">
        <v>11536</v>
      </c>
      <c r="G133" s="263">
        <v>43570</v>
      </c>
      <c r="H133" s="204" t="s">
        <v>302</v>
      </c>
      <c r="I133" s="277" t="s">
        <v>11696</v>
      </c>
    </row>
    <row r="134" spans="1:9" ht="22.5" x14ac:dyDescent="0.25">
      <c r="A134" s="264" t="s">
        <v>881</v>
      </c>
      <c r="B134" s="214" t="s">
        <v>11699</v>
      </c>
      <c r="C134" s="263">
        <v>43539</v>
      </c>
      <c r="D134" s="274">
        <v>500</v>
      </c>
      <c r="E134" s="274" t="s">
        <v>952</v>
      </c>
      <c r="F134" s="265" t="s">
        <v>11536</v>
      </c>
      <c r="G134" s="263">
        <v>43570</v>
      </c>
      <c r="H134" s="204" t="s">
        <v>233</v>
      </c>
      <c r="I134" s="277" t="s">
        <v>11698</v>
      </c>
    </row>
    <row r="135" spans="1:9" ht="22.5" x14ac:dyDescent="0.25">
      <c r="A135" s="264" t="s">
        <v>882</v>
      </c>
      <c r="B135" s="214" t="s">
        <v>11701</v>
      </c>
      <c r="C135" s="263">
        <v>43539</v>
      </c>
      <c r="D135" s="274">
        <v>1000</v>
      </c>
      <c r="E135" s="274">
        <v>1000</v>
      </c>
      <c r="F135" s="265" t="s">
        <v>11536</v>
      </c>
      <c r="G135" s="263">
        <v>43570</v>
      </c>
      <c r="H135" s="204" t="s">
        <v>1526</v>
      </c>
      <c r="I135" s="277" t="s">
        <v>11700</v>
      </c>
    </row>
    <row r="136" spans="1:9" ht="33.75" x14ac:dyDescent="0.25">
      <c r="A136" s="264" t="s">
        <v>883</v>
      </c>
      <c r="B136" s="214" t="s">
        <v>11703</v>
      </c>
      <c r="C136" s="263">
        <v>43539</v>
      </c>
      <c r="D136" s="274">
        <v>1000</v>
      </c>
      <c r="E136" s="274">
        <v>1000</v>
      </c>
      <c r="F136" s="265" t="s">
        <v>11536</v>
      </c>
      <c r="G136" s="263">
        <v>43570</v>
      </c>
      <c r="H136" s="204" t="s">
        <v>231</v>
      </c>
      <c r="I136" s="277" t="s">
        <v>11702</v>
      </c>
    </row>
    <row r="137" spans="1:9" ht="45" x14ac:dyDescent="0.25">
      <c r="A137" s="264" t="s">
        <v>884</v>
      </c>
      <c r="B137" s="214" t="s">
        <v>11705</v>
      </c>
      <c r="C137" s="263">
        <v>43584</v>
      </c>
      <c r="D137" s="289">
        <v>15000</v>
      </c>
      <c r="E137" s="274">
        <v>18750</v>
      </c>
      <c r="F137" s="265" t="s">
        <v>6032</v>
      </c>
      <c r="G137" s="263">
        <v>43584</v>
      </c>
      <c r="H137" s="204" t="s">
        <v>12458</v>
      </c>
      <c r="I137" s="277" t="s">
        <v>11704</v>
      </c>
    </row>
    <row r="138" spans="1:9" ht="22.5" x14ac:dyDescent="0.25">
      <c r="A138" s="264" t="s">
        <v>885</v>
      </c>
      <c r="B138" s="214" t="s">
        <v>11707</v>
      </c>
      <c r="C138" s="263">
        <v>43539</v>
      </c>
      <c r="D138" s="274">
        <v>1000</v>
      </c>
      <c r="E138" s="274" t="s">
        <v>2704</v>
      </c>
      <c r="F138" s="265" t="s">
        <v>11536</v>
      </c>
      <c r="G138" s="263">
        <v>43570</v>
      </c>
      <c r="H138" s="204" t="s">
        <v>1519</v>
      </c>
      <c r="I138" s="277" t="s">
        <v>11706</v>
      </c>
    </row>
    <row r="139" spans="1:9" ht="22.5" x14ac:dyDescent="0.25">
      <c r="A139" s="264" t="s">
        <v>886</v>
      </c>
      <c r="B139" s="214" t="s">
        <v>11709</v>
      </c>
      <c r="C139" s="263">
        <v>43539</v>
      </c>
      <c r="D139" s="274">
        <v>1000</v>
      </c>
      <c r="E139" s="274">
        <v>1000</v>
      </c>
      <c r="F139" s="265" t="s">
        <v>11610</v>
      </c>
      <c r="G139" s="263">
        <v>43539</v>
      </c>
      <c r="H139" s="204" t="s">
        <v>229</v>
      </c>
      <c r="I139" s="277" t="s">
        <v>11708</v>
      </c>
    </row>
    <row r="140" spans="1:9" ht="33.75" x14ac:dyDescent="0.25">
      <c r="A140" s="264" t="s">
        <v>887</v>
      </c>
      <c r="B140" s="214" t="s">
        <v>11711</v>
      </c>
      <c r="C140" s="263">
        <v>43539</v>
      </c>
      <c r="D140" s="274">
        <v>1000</v>
      </c>
      <c r="E140" s="274">
        <v>1000</v>
      </c>
      <c r="F140" s="265" t="s">
        <v>11536</v>
      </c>
      <c r="G140" s="263">
        <v>43570</v>
      </c>
      <c r="H140" s="204" t="s">
        <v>1520</v>
      </c>
      <c r="I140" s="277" t="s">
        <v>11710</v>
      </c>
    </row>
    <row r="141" spans="1:9" ht="22.5" x14ac:dyDescent="0.25">
      <c r="A141" s="264" t="s">
        <v>888</v>
      </c>
      <c r="B141" s="214" t="s">
        <v>11713</v>
      </c>
      <c r="C141" s="263">
        <v>43539</v>
      </c>
      <c r="D141" s="274">
        <v>1000</v>
      </c>
      <c r="E141" s="274">
        <v>1000</v>
      </c>
      <c r="F141" s="265" t="s">
        <v>11610</v>
      </c>
      <c r="G141" s="263">
        <v>43539</v>
      </c>
      <c r="H141" s="204" t="s">
        <v>37</v>
      </c>
      <c r="I141" s="277" t="s">
        <v>11712</v>
      </c>
    </row>
    <row r="142" spans="1:9" ht="22.5" x14ac:dyDescent="0.25">
      <c r="A142" s="264" t="s">
        <v>889</v>
      </c>
      <c r="B142" s="214" t="s">
        <v>11715</v>
      </c>
      <c r="C142" s="263">
        <v>43539</v>
      </c>
      <c r="D142" s="274">
        <v>1000</v>
      </c>
      <c r="E142" s="274">
        <v>1000</v>
      </c>
      <c r="F142" s="265" t="s">
        <v>11536</v>
      </c>
      <c r="G142" s="263">
        <v>43570</v>
      </c>
      <c r="H142" s="204" t="s">
        <v>1518</v>
      </c>
      <c r="I142" s="277" t="s">
        <v>11714</v>
      </c>
    </row>
    <row r="143" spans="1:9" ht="22.5" x14ac:dyDescent="0.25">
      <c r="A143" s="264" t="s">
        <v>890</v>
      </c>
      <c r="B143" s="214" t="s">
        <v>11717</v>
      </c>
      <c r="C143" s="263">
        <v>43539</v>
      </c>
      <c r="D143" s="274">
        <v>1000</v>
      </c>
      <c r="E143" s="274">
        <v>1000</v>
      </c>
      <c r="F143" s="265" t="s">
        <v>11536</v>
      </c>
      <c r="G143" s="263">
        <v>43570</v>
      </c>
      <c r="H143" s="204" t="s">
        <v>10</v>
      </c>
      <c r="I143" s="277" t="s">
        <v>11716</v>
      </c>
    </row>
    <row r="144" spans="1:9" ht="22.5" x14ac:dyDescent="0.25">
      <c r="A144" s="264" t="s">
        <v>891</v>
      </c>
      <c r="B144" s="214" t="s">
        <v>11719</v>
      </c>
      <c r="C144" s="263">
        <v>43539</v>
      </c>
      <c r="D144" s="274">
        <v>1000</v>
      </c>
      <c r="E144" s="274">
        <v>1000</v>
      </c>
      <c r="F144" s="265" t="s">
        <v>11536</v>
      </c>
      <c r="G144" s="263">
        <v>43570</v>
      </c>
      <c r="H144" s="204" t="s">
        <v>228</v>
      </c>
      <c r="I144" s="277" t="s">
        <v>11718</v>
      </c>
    </row>
    <row r="145" spans="1:9" ht="33.75" x14ac:dyDescent="0.25">
      <c r="A145" s="264" t="s">
        <v>892</v>
      </c>
      <c r="B145" s="214" t="s">
        <v>11721</v>
      </c>
      <c r="C145" s="263">
        <v>43539</v>
      </c>
      <c r="D145" s="274">
        <v>1000</v>
      </c>
      <c r="E145" s="274">
        <v>1000</v>
      </c>
      <c r="F145" s="265" t="s">
        <v>11536</v>
      </c>
      <c r="G145" s="263">
        <v>43570</v>
      </c>
      <c r="H145" s="204" t="s">
        <v>230</v>
      </c>
      <c r="I145" s="277" t="s">
        <v>11720</v>
      </c>
    </row>
    <row r="146" spans="1:9" ht="22.5" x14ac:dyDescent="0.25">
      <c r="A146" s="264" t="s">
        <v>893</v>
      </c>
      <c r="B146" s="214" t="s">
        <v>11723</v>
      </c>
      <c r="C146" s="263">
        <v>43539</v>
      </c>
      <c r="D146" s="274">
        <v>1000</v>
      </c>
      <c r="E146" s="274">
        <v>1000</v>
      </c>
      <c r="F146" s="265" t="s">
        <v>11536</v>
      </c>
      <c r="G146" s="263">
        <v>43570</v>
      </c>
      <c r="H146" s="204" t="s">
        <v>1521</v>
      </c>
      <c r="I146" s="277" t="s">
        <v>11722</v>
      </c>
    </row>
    <row r="147" spans="1:9" ht="22.5" x14ac:dyDescent="0.25">
      <c r="A147" s="264" t="s">
        <v>894</v>
      </c>
      <c r="B147" s="214" t="s">
        <v>11725</v>
      </c>
      <c r="C147" s="263">
        <v>43539</v>
      </c>
      <c r="D147" s="274">
        <v>1000</v>
      </c>
      <c r="E147" s="274">
        <v>1000</v>
      </c>
      <c r="F147" s="265" t="s">
        <v>11536</v>
      </c>
      <c r="G147" s="263">
        <v>43570</v>
      </c>
      <c r="H147" s="204" t="s">
        <v>617</v>
      </c>
      <c r="I147" s="277" t="s">
        <v>11724</v>
      </c>
    </row>
    <row r="148" spans="1:9" ht="33.75" x14ac:dyDescent="0.25">
      <c r="A148" s="264" t="s">
        <v>895</v>
      </c>
      <c r="B148" s="214" t="s">
        <v>11727</v>
      </c>
      <c r="C148" s="263">
        <v>43539</v>
      </c>
      <c r="D148" s="274">
        <v>1000</v>
      </c>
      <c r="E148" s="274">
        <v>1000</v>
      </c>
      <c r="F148" s="265" t="s">
        <v>11610</v>
      </c>
      <c r="G148" s="263">
        <v>43539</v>
      </c>
      <c r="H148" s="204" t="s">
        <v>1516</v>
      </c>
      <c r="I148" s="277" t="s">
        <v>11726</v>
      </c>
    </row>
    <row r="149" spans="1:9" ht="33.75" x14ac:dyDescent="0.25">
      <c r="A149" s="264" t="s">
        <v>896</v>
      </c>
      <c r="B149" s="214" t="s">
        <v>11729</v>
      </c>
      <c r="C149" s="263">
        <v>43539</v>
      </c>
      <c r="D149" s="274">
        <v>1000</v>
      </c>
      <c r="E149" s="274" t="s">
        <v>2704</v>
      </c>
      <c r="F149" s="265" t="s">
        <v>11536</v>
      </c>
      <c r="G149" s="263">
        <v>43570</v>
      </c>
      <c r="H149" s="204" t="s">
        <v>275</v>
      </c>
      <c r="I149" s="277" t="s">
        <v>11728</v>
      </c>
    </row>
    <row r="150" spans="1:9" ht="33.75" x14ac:dyDescent="0.25">
      <c r="A150" s="264" t="s">
        <v>897</v>
      </c>
      <c r="B150" s="214" t="s">
        <v>11731</v>
      </c>
      <c r="C150" s="263">
        <v>43529</v>
      </c>
      <c r="D150" s="274">
        <v>1000</v>
      </c>
      <c r="E150" s="274">
        <v>1000</v>
      </c>
      <c r="F150" s="265" t="s">
        <v>11610</v>
      </c>
      <c r="G150" s="263">
        <v>43539</v>
      </c>
      <c r="H150" s="204" t="s">
        <v>217</v>
      </c>
      <c r="I150" s="277" t="s">
        <v>11730</v>
      </c>
    </row>
    <row r="151" spans="1:9" ht="22.5" x14ac:dyDescent="0.25">
      <c r="A151" s="264" t="s">
        <v>898</v>
      </c>
      <c r="B151" s="214" t="s">
        <v>11733</v>
      </c>
      <c r="C151" s="263">
        <v>43539</v>
      </c>
      <c r="D151" s="274">
        <v>1000</v>
      </c>
      <c r="E151" s="274">
        <v>1000</v>
      </c>
      <c r="F151" s="265" t="s">
        <v>11536</v>
      </c>
      <c r="G151" s="263">
        <v>43570</v>
      </c>
      <c r="H151" s="204" t="s">
        <v>1522</v>
      </c>
      <c r="I151" s="277" t="s">
        <v>11732</v>
      </c>
    </row>
    <row r="152" spans="1:9" ht="22.5" x14ac:dyDescent="0.25">
      <c r="A152" s="264" t="s">
        <v>899</v>
      </c>
      <c r="B152" s="214" t="s">
        <v>11735</v>
      </c>
      <c r="C152" s="263">
        <v>43539</v>
      </c>
      <c r="D152" s="274">
        <v>1000</v>
      </c>
      <c r="E152" s="274">
        <v>1000</v>
      </c>
      <c r="F152" s="265" t="s">
        <v>11536</v>
      </c>
      <c r="G152" s="263">
        <v>43570</v>
      </c>
      <c r="H152" s="204" t="s">
        <v>301</v>
      </c>
      <c r="I152" s="277" t="s">
        <v>11734</v>
      </c>
    </row>
    <row r="153" spans="1:9" ht="22.5" x14ac:dyDescent="0.25">
      <c r="A153" s="264" t="s">
        <v>900</v>
      </c>
      <c r="B153" s="214" t="s">
        <v>11737</v>
      </c>
      <c r="C153" s="263">
        <v>43539</v>
      </c>
      <c r="D153" s="274">
        <v>1000</v>
      </c>
      <c r="E153" s="274">
        <v>1000</v>
      </c>
      <c r="F153" s="265" t="s">
        <v>11536</v>
      </c>
      <c r="G153" s="263">
        <v>43570</v>
      </c>
      <c r="H153" s="204" t="s">
        <v>7</v>
      </c>
      <c r="I153" s="277" t="s">
        <v>11736</v>
      </c>
    </row>
    <row r="154" spans="1:9" x14ac:dyDescent="0.25">
      <c r="A154" s="264" t="s">
        <v>901</v>
      </c>
      <c r="B154" s="214" t="s">
        <v>11739</v>
      </c>
      <c r="C154" s="263">
        <v>43578</v>
      </c>
      <c r="D154" s="274">
        <v>1800</v>
      </c>
      <c r="E154" s="274">
        <v>1800</v>
      </c>
      <c r="F154" s="265" t="s">
        <v>11740</v>
      </c>
      <c r="G154" s="263">
        <v>43581</v>
      </c>
      <c r="H154" s="204" t="s">
        <v>4239</v>
      </c>
      <c r="I154" s="277" t="s">
        <v>11738</v>
      </c>
    </row>
    <row r="155" spans="1:9" ht="22.5" x14ac:dyDescent="0.25">
      <c r="A155" s="264" t="s">
        <v>902</v>
      </c>
      <c r="B155" s="214" t="s">
        <v>11742</v>
      </c>
      <c r="C155" s="263">
        <v>43598</v>
      </c>
      <c r="D155" s="274">
        <v>5336.92</v>
      </c>
      <c r="E155" s="274">
        <v>5336.92</v>
      </c>
      <c r="F155" s="265" t="s">
        <v>9589</v>
      </c>
      <c r="G155" s="263">
        <v>43830</v>
      </c>
      <c r="H155" s="204" t="s">
        <v>12460</v>
      </c>
      <c r="I155" s="277" t="s">
        <v>11741</v>
      </c>
    </row>
    <row r="156" spans="1:9" ht="22.5" x14ac:dyDescent="0.25">
      <c r="A156" s="264" t="s">
        <v>903</v>
      </c>
      <c r="B156" s="214" t="s">
        <v>11744</v>
      </c>
      <c r="C156" s="263">
        <v>43598</v>
      </c>
      <c r="D156" s="274">
        <v>8892</v>
      </c>
      <c r="E156" s="274">
        <v>8892</v>
      </c>
      <c r="F156" s="265" t="s">
        <v>9589</v>
      </c>
      <c r="G156" s="263">
        <v>43830</v>
      </c>
      <c r="H156" s="204" t="s">
        <v>696</v>
      </c>
      <c r="I156" s="277" t="s">
        <v>11743</v>
      </c>
    </row>
    <row r="157" spans="1:9" ht="22.5" x14ac:dyDescent="0.25">
      <c r="A157" s="264" t="s">
        <v>904</v>
      </c>
      <c r="B157" s="214" t="s">
        <v>7917</v>
      </c>
      <c r="C157" s="263">
        <v>43598</v>
      </c>
      <c r="D157" s="274">
        <v>7470</v>
      </c>
      <c r="E157" s="274">
        <v>7470</v>
      </c>
      <c r="F157" s="265" t="s">
        <v>9589</v>
      </c>
      <c r="G157" s="263">
        <v>43830</v>
      </c>
      <c r="H157" s="204" t="s">
        <v>9208</v>
      </c>
      <c r="I157" s="277" t="s">
        <v>11745</v>
      </c>
    </row>
    <row r="158" spans="1:9" ht="22.5" x14ac:dyDescent="0.25">
      <c r="A158" s="264" t="s">
        <v>905</v>
      </c>
      <c r="B158" s="214" t="s">
        <v>11747</v>
      </c>
      <c r="C158" s="263">
        <v>43598</v>
      </c>
      <c r="D158" s="274">
        <v>18200</v>
      </c>
      <c r="E158" s="274">
        <v>18200</v>
      </c>
      <c r="F158" s="265" t="s">
        <v>9589</v>
      </c>
      <c r="G158" s="263">
        <v>43830</v>
      </c>
      <c r="H158" s="204" t="s">
        <v>9203</v>
      </c>
      <c r="I158" s="277" t="s">
        <v>11746</v>
      </c>
    </row>
    <row r="159" spans="1:9" ht="33.75" x14ac:dyDescent="0.25">
      <c r="A159" s="264" t="s">
        <v>906</v>
      </c>
      <c r="B159" s="214" t="s">
        <v>11749</v>
      </c>
      <c r="C159" s="263">
        <v>43598</v>
      </c>
      <c r="D159" s="274">
        <v>18637.5</v>
      </c>
      <c r="E159" s="274">
        <v>18637.5</v>
      </c>
      <c r="F159" s="265" t="s">
        <v>9589</v>
      </c>
      <c r="G159" s="263">
        <v>43830</v>
      </c>
      <c r="H159" s="204" t="s">
        <v>12461</v>
      </c>
      <c r="I159" s="277" t="s">
        <v>11748</v>
      </c>
    </row>
    <row r="160" spans="1:9" ht="22.5" x14ac:dyDescent="0.25">
      <c r="A160" s="264" t="s">
        <v>907</v>
      </c>
      <c r="B160" s="214" t="s">
        <v>11751</v>
      </c>
      <c r="C160" s="263">
        <v>43598</v>
      </c>
      <c r="D160" s="274">
        <v>23970.240000000002</v>
      </c>
      <c r="E160" s="274">
        <v>23970.240000000002</v>
      </c>
      <c r="F160" s="265" t="s">
        <v>9589</v>
      </c>
      <c r="G160" s="263">
        <v>43830</v>
      </c>
      <c r="H160" s="204" t="s">
        <v>9204</v>
      </c>
      <c r="I160" s="277" t="s">
        <v>11750</v>
      </c>
    </row>
    <row r="161" spans="1:9" ht="22.5" x14ac:dyDescent="0.25">
      <c r="A161" s="264" t="s">
        <v>908</v>
      </c>
      <c r="B161" s="214" t="s">
        <v>5712</v>
      </c>
      <c r="C161" s="263">
        <v>43598</v>
      </c>
      <c r="D161" s="274">
        <v>16887.27</v>
      </c>
      <c r="E161" s="274">
        <v>16887.27</v>
      </c>
      <c r="F161" s="265" t="s">
        <v>9589</v>
      </c>
      <c r="G161" s="263">
        <v>43830</v>
      </c>
      <c r="H161" s="204" t="s">
        <v>6493</v>
      </c>
      <c r="I161" s="277" t="s">
        <v>11752</v>
      </c>
    </row>
    <row r="162" spans="1:9" ht="22.5" x14ac:dyDescent="0.25">
      <c r="A162" s="264" t="s">
        <v>909</v>
      </c>
      <c r="B162" s="214" t="s">
        <v>5723</v>
      </c>
      <c r="C162" s="263">
        <v>43598</v>
      </c>
      <c r="D162" s="274">
        <v>22168.13</v>
      </c>
      <c r="E162" s="274">
        <v>22168.13</v>
      </c>
      <c r="F162" s="265" t="s">
        <v>9589</v>
      </c>
      <c r="G162" s="263">
        <v>43830</v>
      </c>
      <c r="H162" s="204" t="s">
        <v>321</v>
      </c>
      <c r="I162" s="277" t="s">
        <v>11753</v>
      </c>
    </row>
    <row r="163" spans="1:9" ht="22.5" x14ac:dyDescent="0.25">
      <c r="A163" s="264" t="s">
        <v>910</v>
      </c>
      <c r="B163" s="214" t="s">
        <v>11755</v>
      </c>
      <c r="C163" s="263">
        <v>43598</v>
      </c>
      <c r="D163" s="274">
        <v>11237.6</v>
      </c>
      <c r="E163" s="274">
        <v>1123760</v>
      </c>
      <c r="F163" s="265" t="s">
        <v>9589</v>
      </c>
      <c r="G163" s="263">
        <v>43830</v>
      </c>
      <c r="H163" s="204" t="s">
        <v>12462</v>
      </c>
      <c r="I163" s="277" t="s">
        <v>11754</v>
      </c>
    </row>
    <row r="164" spans="1:9" ht="22.5" x14ac:dyDescent="0.25">
      <c r="A164" s="264" t="s">
        <v>911</v>
      </c>
      <c r="B164" s="214" t="s">
        <v>11757</v>
      </c>
      <c r="C164" s="263">
        <v>43598</v>
      </c>
      <c r="D164" s="274">
        <v>18495</v>
      </c>
      <c r="E164" s="274">
        <v>18495</v>
      </c>
      <c r="F164" s="265" t="s">
        <v>9589</v>
      </c>
      <c r="G164" s="263">
        <v>43830</v>
      </c>
      <c r="H164" s="204" t="s">
        <v>324</v>
      </c>
      <c r="I164" s="277" t="s">
        <v>11756</v>
      </c>
    </row>
    <row r="165" spans="1:9" ht="22.5" x14ac:dyDescent="0.25">
      <c r="A165" s="264" t="s">
        <v>912</v>
      </c>
      <c r="B165" s="214" t="s">
        <v>11759</v>
      </c>
      <c r="C165" s="263">
        <v>43598</v>
      </c>
      <c r="D165" s="274">
        <v>7756.87</v>
      </c>
      <c r="E165" s="274">
        <v>7756.87</v>
      </c>
      <c r="F165" s="265" t="s">
        <v>9589</v>
      </c>
      <c r="G165" s="263">
        <v>43830</v>
      </c>
      <c r="H165" s="204" t="s">
        <v>12463</v>
      </c>
      <c r="I165" s="277" t="s">
        <v>11758</v>
      </c>
    </row>
    <row r="166" spans="1:9" ht="22.5" x14ac:dyDescent="0.25">
      <c r="A166" s="264" t="s">
        <v>913</v>
      </c>
      <c r="B166" s="214" t="s">
        <v>7905</v>
      </c>
      <c r="C166" s="263">
        <v>43598</v>
      </c>
      <c r="D166" s="274">
        <v>18000</v>
      </c>
      <c r="E166" s="274">
        <v>18000</v>
      </c>
      <c r="F166" s="265" t="s">
        <v>9589</v>
      </c>
      <c r="G166" s="263">
        <v>43830</v>
      </c>
      <c r="H166" s="204" t="s">
        <v>9207</v>
      </c>
      <c r="I166" s="277" t="s">
        <v>11760</v>
      </c>
    </row>
    <row r="167" spans="1:9" ht="22.5" x14ac:dyDescent="0.25">
      <c r="A167" s="264" t="s">
        <v>914</v>
      </c>
      <c r="B167" s="214" t="s">
        <v>11762</v>
      </c>
      <c r="C167" s="263">
        <v>43598</v>
      </c>
      <c r="D167" s="274">
        <v>9300</v>
      </c>
      <c r="E167" s="274">
        <v>9300</v>
      </c>
      <c r="F167" s="265" t="s">
        <v>9589</v>
      </c>
      <c r="G167" s="263">
        <v>43830</v>
      </c>
      <c r="H167" s="204" t="s">
        <v>4236</v>
      </c>
      <c r="I167" s="277" t="s">
        <v>11761</v>
      </c>
    </row>
    <row r="168" spans="1:9" ht="33.75" x14ac:dyDescent="0.25">
      <c r="A168" s="264" t="s">
        <v>915</v>
      </c>
      <c r="B168" s="214" t="s">
        <v>11764</v>
      </c>
      <c r="C168" s="263">
        <v>43598</v>
      </c>
      <c r="D168" s="274">
        <v>11812.5</v>
      </c>
      <c r="E168" s="274">
        <v>11812.5</v>
      </c>
      <c r="F168" s="265" t="s">
        <v>9589</v>
      </c>
      <c r="G168" s="263">
        <v>43830</v>
      </c>
      <c r="H168" s="204" t="s">
        <v>6494</v>
      </c>
      <c r="I168" s="277" t="s">
        <v>11763</v>
      </c>
    </row>
    <row r="169" spans="1:9" ht="22.5" x14ac:dyDescent="0.25">
      <c r="A169" s="264" t="s">
        <v>916</v>
      </c>
      <c r="B169" s="214" t="s">
        <v>11766</v>
      </c>
      <c r="C169" s="263">
        <v>43598</v>
      </c>
      <c r="D169" s="274">
        <v>6142.5</v>
      </c>
      <c r="E169" s="274">
        <v>6142.5</v>
      </c>
      <c r="F169" s="265" t="s">
        <v>9589</v>
      </c>
      <c r="G169" s="263">
        <v>43830</v>
      </c>
      <c r="H169" s="204" t="s">
        <v>698</v>
      </c>
      <c r="I169" s="277" t="s">
        <v>11765</v>
      </c>
    </row>
    <row r="170" spans="1:9" ht="22.5" x14ac:dyDescent="0.25">
      <c r="A170" s="264" t="s">
        <v>917</v>
      </c>
      <c r="B170" s="214" t="s">
        <v>11768</v>
      </c>
      <c r="C170" s="263">
        <v>43598</v>
      </c>
      <c r="D170" s="274">
        <v>18049.580000000002</v>
      </c>
      <c r="E170" s="274">
        <v>18049.580000000002</v>
      </c>
      <c r="F170" s="265" t="s">
        <v>9589</v>
      </c>
      <c r="G170" s="263">
        <v>43830</v>
      </c>
      <c r="H170" s="204" t="s">
        <v>4237</v>
      </c>
      <c r="I170" s="277" t="s">
        <v>11767</v>
      </c>
    </row>
    <row r="171" spans="1:9" ht="33.75" x14ac:dyDescent="0.25">
      <c r="A171" s="264" t="s">
        <v>918</v>
      </c>
      <c r="B171" s="214" t="s">
        <v>11770</v>
      </c>
      <c r="C171" s="263">
        <v>43599</v>
      </c>
      <c r="D171" s="274">
        <v>1588140</v>
      </c>
      <c r="E171" s="274">
        <v>1985175</v>
      </c>
      <c r="F171" s="265" t="s">
        <v>9716</v>
      </c>
      <c r="G171" s="263">
        <v>43636</v>
      </c>
      <c r="H171" s="204" t="s">
        <v>243</v>
      </c>
      <c r="I171" s="277" t="s">
        <v>11769</v>
      </c>
    </row>
    <row r="172" spans="1:9" ht="33.75" x14ac:dyDescent="0.25">
      <c r="A172" s="264" t="s">
        <v>920</v>
      </c>
      <c r="B172" s="214" t="s">
        <v>11772</v>
      </c>
      <c r="C172" s="263">
        <v>43599</v>
      </c>
      <c r="D172" s="274">
        <v>1144800</v>
      </c>
      <c r="E172" s="274">
        <v>1431000</v>
      </c>
      <c r="F172" s="265" t="s">
        <v>9716</v>
      </c>
      <c r="G172" s="263">
        <v>43636</v>
      </c>
      <c r="H172" s="204" t="s">
        <v>243</v>
      </c>
      <c r="I172" s="277" t="s">
        <v>11771</v>
      </c>
    </row>
    <row r="173" spans="1:9" ht="33.75" x14ac:dyDescent="0.25">
      <c r="A173" s="264" t="s">
        <v>921</v>
      </c>
      <c r="B173" s="214" t="s">
        <v>11774</v>
      </c>
      <c r="C173" s="263">
        <v>43599</v>
      </c>
      <c r="D173" s="274">
        <v>983520</v>
      </c>
      <c r="E173" s="274">
        <v>1229400</v>
      </c>
      <c r="F173" s="265" t="s">
        <v>9716</v>
      </c>
      <c r="G173" s="263">
        <v>43636</v>
      </c>
      <c r="H173" s="204" t="s">
        <v>243</v>
      </c>
      <c r="I173" s="277" t="s">
        <v>11773</v>
      </c>
    </row>
    <row r="174" spans="1:9" ht="33.75" x14ac:dyDescent="0.25">
      <c r="A174" s="264" t="s">
        <v>922</v>
      </c>
      <c r="B174" s="214" t="s">
        <v>11776</v>
      </c>
      <c r="C174" s="263">
        <v>43599</v>
      </c>
      <c r="D174" s="274">
        <v>1296000</v>
      </c>
      <c r="E174" s="274">
        <v>1620000</v>
      </c>
      <c r="F174" s="265" t="s">
        <v>9716</v>
      </c>
      <c r="G174" s="263">
        <v>43636</v>
      </c>
      <c r="H174" s="204" t="s">
        <v>243</v>
      </c>
      <c r="I174" s="277" t="s">
        <v>11775</v>
      </c>
    </row>
    <row r="175" spans="1:9" ht="33.75" x14ac:dyDescent="0.25">
      <c r="A175" s="264" t="s">
        <v>924</v>
      </c>
      <c r="B175" s="214" t="s">
        <v>11778</v>
      </c>
      <c r="C175" s="263">
        <v>43599</v>
      </c>
      <c r="D175" s="274">
        <v>1974600</v>
      </c>
      <c r="E175" s="274">
        <v>2468250</v>
      </c>
      <c r="F175" s="265" t="s">
        <v>9716</v>
      </c>
      <c r="G175" s="263">
        <v>43636</v>
      </c>
      <c r="H175" s="204" t="s">
        <v>18</v>
      </c>
      <c r="I175" s="277" t="s">
        <v>11777</v>
      </c>
    </row>
    <row r="176" spans="1:9" ht="33.75" x14ac:dyDescent="0.25">
      <c r="A176" s="264" t="s">
        <v>925</v>
      </c>
      <c r="B176" s="214" t="s">
        <v>11780</v>
      </c>
      <c r="C176" s="263">
        <v>43599</v>
      </c>
      <c r="D176" s="274">
        <v>2275560</v>
      </c>
      <c r="E176" s="274">
        <v>2844450</v>
      </c>
      <c r="F176" s="265" t="s">
        <v>9716</v>
      </c>
      <c r="G176" s="263">
        <v>43636</v>
      </c>
      <c r="H176" s="204" t="s">
        <v>243</v>
      </c>
      <c r="I176" s="277" t="s">
        <v>11779</v>
      </c>
    </row>
    <row r="177" spans="1:9" x14ac:dyDescent="0.25">
      <c r="A177" s="264" t="s">
        <v>926</v>
      </c>
      <c r="B177" s="214" t="s">
        <v>11782</v>
      </c>
      <c r="C177" s="263">
        <v>43606</v>
      </c>
      <c r="D177" s="274">
        <v>195330.2</v>
      </c>
      <c r="E177" s="274">
        <v>195535.8</v>
      </c>
      <c r="F177" s="265" t="s">
        <v>11783</v>
      </c>
      <c r="G177" s="263">
        <v>43966</v>
      </c>
      <c r="H177" s="204" t="s">
        <v>4240</v>
      </c>
      <c r="I177" s="277" t="s">
        <v>11781</v>
      </c>
    </row>
    <row r="178" spans="1:9" ht="23.25" thickBot="1" x14ac:dyDescent="0.3">
      <c r="A178" s="266" t="s">
        <v>927</v>
      </c>
      <c r="B178" s="281" t="s">
        <v>11785</v>
      </c>
      <c r="C178" s="267">
        <v>43606</v>
      </c>
      <c r="D178" s="278">
        <v>28000</v>
      </c>
      <c r="E178" s="278" t="s">
        <v>2752</v>
      </c>
      <c r="F178" s="268" t="s">
        <v>11786</v>
      </c>
      <c r="G178" s="267">
        <v>43773</v>
      </c>
      <c r="H178" s="210" t="s">
        <v>1523</v>
      </c>
      <c r="I178" s="277" t="s">
        <v>11784</v>
      </c>
    </row>
    <row r="179" spans="1:9" ht="23.25" thickTop="1" x14ac:dyDescent="0.25">
      <c r="A179" s="328" t="s">
        <v>928</v>
      </c>
      <c r="B179" s="330" t="s">
        <v>11788</v>
      </c>
      <c r="C179" s="332">
        <v>43490</v>
      </c>
      <c r="D179" s="334">
        <v>3235920.55</v>
      </c>
      <c r="E179" s="334">
        <v>3235920.55</v>
      </c>
      <c r="F179" s="336" t="s">
        <v>11789</v>
      </c>
      <c r="G179" s="332">
        <v>44926</v>
      </c>
      <c r="H179" s="211" t="s">
        <v>6478</v>
      </c>
      <c r="I179" s="277" t="s">
        <v>11787</v>
      </c>
    </row>
    <row r="180" spans="1:9" ht="23.25" thickBot="1" x14ac:dyDescent="0.3">
      <c r="A180" s="329"/>
      <c r="B180" s="331"/>
      <c r="C180" s="333"/>
      <c r="D180" s="335"/>
      <c r="E180" s="335"/>
      <c r="F180" s="337"/>
      <c r="G180" s="333"/>
      <c r="H180" s="212" t="s">
        <v>1531</v>
      </c>
      <c r="I180" s="277" t="s">
        <v>11787</v>
      </c>
    </row>
    <row r="181" spans="1:9" ht="23.25" thickTop="1" x14ac:dyDescent="0.25">
      <c r="A181" s="328" t="s">
        <v>930</v>
      </c>
      <c r="B181" s="330" t="s">
        <v>11788</v>
      </c>
      <c r="C181" s="332">
        <v>43476</v>
      </c>
      <c r="D181" s="334">
        <v>4372960.29</v>
      </c>
      <c r="E181" s="334">
        <v>4372960.29</v>
      </c>
      <c r="F181" s="336" t="s">
        <v>11789</v>
      </c>
      <c r="G181" s="332">
        <v>44926</v>
      </c>
      <c r="H181" s="211" t="s">
        <v>6478</v>
      </c>
      <c r="I181" s="277" t="s">
        <v>11790</v>
      </c>
    </row>
    <row r="182" spans="1:9" ht="23.25" thickBot="1" x14ac:dyDescent="0.3">
      <c r="A182" s="329"/>
      <c r="B182" s="331"/>
      <c r="C182" s="333"/>
      <c r="D182" s="335"/>
      <c r="E182" s="335"/>
      <c r="F182" s="337"/>
      <c r="G182" s="333"/>
      <c r="H182" s="212" t="s">
        <v>1531</v>
      </c>
      <c r="I182" s="277" t="s">
        <v>11790</v>
      </c>
    </row>
    <row r="183" spans="1:9" ht="23.25" thickTop="1" x14ac:dyDescent="0.25">
      <c r="A183" s="194" t="s">
        <v>931</v>
      </c>
      <c r="B183" s="280" t="s">
        <v>11792</v>
      </c>
      <c r="C183" s="196">
        <v>43622</v>
      </c>
      <c r="D183" s="276">
        <v>326000</v>
      </c>
      <c r="E183" s="276">
        <v>407500</v>
      </c>
      <c r="F183" s="198" t="s">
        <v>11793</v>
      </c>
      <c r="G183" s="196">
        <v>43784</v>
      </c>
      <c r="H183" s="199" t="s">
        <v>12464</v>
      </c>
      <c r="I183" s="277" t="s">
        <v>11791</v>
      </c>
    </row>
    <row r="184" spans="1:9" ht="22.5" x14ac:dyDescent="0.25">
      <c r="A184" s="264" t="s">
        <v>932</v>
      </c>
      <c r="B184" s="214" t="s">
        <v>11795</v>
      </c>
      <c r="C184" s="263">
        <v>43606</v>
      </c>
      <c r="D184" s="274">
        <v>35000</v>
      </c>
      <c r="E184" s="274">
        <v>35000</v>
      </c>
      <c r="F184" s="265" t="s">
        <v>11786</v>
      </c>
      <c r="G184" s="263">
        <v>43798</v>
      </c>
      <c r="H184" s="204" t="s">
        <v>1523</v>
      </c>
      <c r="I184" s="277" t="s">
        <v>11794</v>
      </c>
    </row>
    <row r="185" spans="1:9" ht="33.75" x14ac:dyDescent="0.25">
      <c r="A185" s="264" t="s">
        <v>933</v>
      </c>
      <c r="B185" s="214" t="s">
        <v>11797</v>
      </c>
      <c r="C185" s="263">
        <v>43587</v>
      </c>
      <c r="D185" s="274">
        <v>0</v>
      </c>
      <c r="E185" s="274" t="s">
        <v>2704</v>
      </c>
      <c r="F185" s="265" t="s">
        <v>3424</v>
      </c>
      <c r="G185" s="263">
        <v>43587</v>
      </c>
      <c r="H185" s="204" t="s">
        <v>9121</v>
      </c>
      <c r="I185" s="277" t="s">
        <v>11796</v>
      </c>
    </row>
    <row r="186" spans="1:9" ht="22.5" x14ac:dyDescent="0.25">
      <c r="A186" s="264" t="s">
        <v>935</v>
      </c>
      <c r="B186" s="214" t="s">
        <v>11799</v>
      </c>
      <c r="C186" s="263">
        <v>43587</v>
      </c>
      <c r="D186" s="274">
        <v>0</v>
      </c>
      <c r="E186" s="274" t="s">
        <v>2704</v>
      </c>
      <c r="F186" s="265" t="s">
        <v>11800</v>
      </c>
      <c r="G186" s="263">
        <v>44318</v>
      </c>
      <c r="H186" s="204" t="s">
        <v>9121</v>
      </c>
      <c r="I186" s="277" t="s">
        <v>11798</v>
      </c>
    </row>
    <row r="187" spans="1:9" ht="22.5" x14ac:dyDescent="0.25">
      <c r="A187" s="264" t="s">
        <v>936</v>
      </c>
      <c r="B187" s="214" t="s">
        <v>11802</v>
      </c>
      <c r="C187" s="263">
        <v>43623</v>
      </c>
      <c r="D187" s="274">
        <v>34383.300000000003</v>
      </c>
      <c r="E187" s="274">
        <v>34383.300000000003</v>
      </c>
      <c r="F187" s="265" t="s">
        <v>11803</v>
      </c>
      <c r="G187" s="263">
        <v>43804</v>
      </c>
      <c r="H187" s="204" t="s">
        <v>12465</v>
      </c>
      <c r="I187" s="277" t="s">
        <v>11801</v>
      </c>
    </row>
    <row r="188" spans="1:9" ht="22.5" x14ac:dyDescent="0.25">
      <c r="A188" s="264" t="s">
        <v>937</v>
      </c>
      <c r="B188" s="214" t="s">
        <v>11805</v>
      </c>
      <c r="C188" s="263">
        <v>43623</v>
      </c>
      <c r="D188" s="274">
        <v>48602.02</v>
      </c>
      <c r="E188" s="274">
        <v>48602.02</v>
      </c>
      <c r="F188" s="265" t="s">
        <v>11803</v>
      </c>
      <c r="G188" s="263">
        <v>43804</v>
      </c>
      <c r="H188" s="204" t="s">
        <v>4280</v>
      </c>
      <c r="I188" s="277" t="s">
        <v>11804</v>
      </c>
    </row>
    <row r="189" spans="1:9" ht="22.5" x14ac:dyDescent="0.25">
      <c r="A189" s="264" t="s">
        <v>938</v>
      </c>
      <c r="B189" s="214" t="s">
        <v>11807</v>
      </c>
      <c r="C189" s="263">
        <v>43623</v>
      </c>
      <c r="D189" s="274">
        <v>9000</v>
      </c>
      <c r="E189" s="274">
        <v>9000</v>
      </c>
      <c r="F189" s="265" t="s">
        <v>11803</v>
      </c>
      <c r="G189" s="263">
        <v>43804</v>
      </c>
      <c r="H189" s="204" t="s">
        <v>12466</v>
      </c>
      <c r="I189" s="277" t="s">
        <v>11806</v>
      </c>
    </row>
    <row r="190" spans="1:9" ht="22.5" x14ac:dyDescent="0.25">
      <c r="A190" s="264" t="s">
        <v>939</v>
      </c>
      <c r="B190" s="214" t="s">
        <v>11809</v>
      </c>
      <c r="C190" s="263">
        <v>43623</v>
      </c>
      <c r="D190" s="274">
        <v>11904.82</v>
      </c>
      <c r="E190" s="274">
        <v>11904.82</v>
      </c>
      <c r="F190" s="265" t="s">
        <v>11803</v>
      </c>
      <c r="G190" s="263">
        <v>43804</v>
      </c>
      <c r="H190" s="204" t="s">
        <v>9176</v>
      </c>
      <c r="I190" s="277" t="s">
        <v>11808</v>
      </c>
    </row>
    <row r="191" spans="1:9" ht="22.5" x14ac:dyDescent="0.25">
      <c r="A191" s="264" t="s">
        <v>940</v>
      </c>
      <c r="B191" s="214" t="s">
        <v>11811</v>
      </c>
      <c r="C191" s="263">
        <v>43623</v>
      </c>
      <c r="D191" s="274">
        <v>10818.75</v>
      </c>
      <c r="E191" s="274">
        <v>10818.75</v>
      </c>
      <c r="F191" s="265" t="s">
        <v>11803</v>
      </c>
      <c r="G191" s="263">
        <v>43804</v>
      </c>
      <c r="H191" s="204" t="s">
        <v>6432</v>
      </c>
      <c r="I191" s="277" t="s">
        <v>11810</v>
      </c>
    </row>
    <row r="192" spans="1:9" ht="22.5" x14ac:dyDescent="0.25">
      <c r="A192" s="264" t="s">
        <v>941</v>
      </c>
      <c r="B192" s="214" t="s">
        <v>11813</v>
      </c>
      <c r="C192" s="263">
        <v>43623</v>
      </c>
      <c r="D192" s="274">
        <v>15240</v>
      </c>
      <c r="E192" s="274">
        <v>15240</v>
      </c>
      <c r="F192" s="265" t="s">
        <v>11814</v>
      </c>
      <c r="G192" s="263">
        <v>43804</v>
      </c>
      <c r="H192" s="204" t="s">
        <v>6395</v>
      </c>
      <c r="I192" s="277" t="s">
        <v>11812</v>
      </c>
    </row>
    <row r="193" spans="1:9" ht="22.5" x14ac:dyDescent="0.25">
      <c r="A193" s="264" t="s">
        <v>942</v>
      </c>
      <c r="B193" s="214" t="s">
        <v>11816</v>
      </c>
      <c r="C193" s="263">
        <v>43623</v>
      </c>
      <c r="D193" s="274">
        <v>18000</v>
      </c>
      <c r="E193" s="274">
        <v>18000</v>
      </c>
      <c r="F193" s="265" t="s">
        <v>11817</v>
      </c>
      <c r="G193" s="263">
        <v>43800</v>
      </c>
      <c r="H193" s="204" t="s">
        <v>12467</v>
      </c>
      <c r="I193" s="277" t="s">
        <v>11815</v>
      </c>
    </row>
    <row r="194" spans="1:9" ht="22.5" x14ac:dyDescent="0.25">
      <c r="A194" s="264" t="s">
        <v>943</v>
      </c>
      <c r="B194" s="214" t="s">
        <v>11819</v>
      </c>
      <c r="C194" s="263">
        <v>43623</v>
      </c>
      <c r="D194" s="274">
        <v>18018.64</v>
      </c>
      <c r="E194" s="274">
        <v>18018.64</v>
      </c>
      <c r="F194" s="265" t="s">
        <v>11817</v>
      </c>
      <c r="G194" s="263">
        <v>43800</v>
      </c>
      <c r="H194" s="204" t="s">
        <v>12468</v>
      </c>
      <c r="I194" s="277" t="s">
        <v>11818</v>
      </c>
    </row>
    <row r="195" spans="1:9" ht="22.5" x14ac:dyDescent="0.25">
      <c r="A195" s="264" t="s">
        <v>944</v>
      </c>
      <c r="B195" s="214" t="s">
        <v>11821</v>
      </c>
      <c r="C195" s="263">
        <v>43614</v>
      </c>
      <c r="D195" s="274">
        <v>43800</v>
      </c>
      <c r="E195" s="274">
        <v>54750</v>
      </c>
      <c r="F195" s="265" t="s">
        <v>11822</v>
      </c>
      <c r="G195" s="263">
        <v>43675</v>
      </c>
      <c r="H195" s="204" t="s">
        <v>9914</v>
      </c>
      <c r="I195" s="277" t="s">
        <v>11820</v>
      </c>
    </row>
    <row r="196" spans="1:9" ht="22.5" x14ac:dyDescent="0.25">
      <c r="A196" s="264" t="s">
        <v>945</v>
      </c>
      <c r="B196" s="214" t="s">
        <v>11824</v>
      </c>
      <c r="C196" s="263">
        <v>43623</v>
      </c>
      <c r="D196" s="274">
        <v>19943.88</v>
      </c>
      <c r="E196" s="274">
        <v>19943.88</v>
      </c>
      <c r="F196" s="265" t="s">
        <v>11817</v>
      </c>
      <c r="G196" s="263">
        <v>43800</v>
      </c>
      <c r="H196" s="204" t="s">
        <v>720</v>
      </c>
      <c r="I196" s="277" t="s">
        <v>11823</v>
      </c>
    </row>
    <row r="197" spans="1:9" ht="22.5" x14ac:dyDescent="0.25">
      <c r="A197" s="264" t="s">
        <v>946</v>
      </c>
      <c r="B197" s="214" t="s">
        <v>11826</v>
      </c>
      <c r="C197" s="263">
        <v>43623</v>
      </c>
      <c r="D197" s="274">
        <v>30000</v>
      </c>
      <c r="E197" s="274">
        <v>30000</v>
      </c>
      <c r="F197" s="265" t="s">
        <v>11817</v>
      </c>
      <c r="G197" s="263">
        <v>43800</v>
      </c>
      <c r="H197" s="204" t="s">
        <v>12469</v>
      </c>
      <c r="I197" s="277" t="s">
        <v>11825</v>
      </c>
    </row>
    <row r="198" spans="1:9" ht="22.5" x14ac:dyDescent="0.25">
      <c r="A198" s="264" t="s">
        <v>947</v>
      </c>
      <c r="B198" s="214" t="s">
        <v>11828</v>
      </c>
      <c r="C198" s="263">
        <v>43623</v>
      </c>
      <c r="D198" s="274">
        <v>30310.35</v>
      </c>
      <c r="E198" s="274">
        <v>30310.35</v>
      </c>
      <c r="F198" s="265" t="s">
        <v>11817</v>
      </c>
      <c r="G198" s="263">
        <v>43800</v>
      </c>
      <c r="H198" s="204" t="s">
        <v>12470</v>
      </c>
      <c r="I198" s="277" t="s">
        <v>11827</v>
      </c>
    </row>
    <row r="199" spans="1:9" ht="22.5" x14ac:dyDescent="0.25">
      <c r="A199" s="264" t="s">
        <v>948</v>
      </c>
      <c r="B199" s="214" t="s">
        <v>11830</v>
      </c>
      <c r="C199" s="263">
        <v>43623</v>
      </c>
      <c r="D199" s="274">
        <v>42000</v>
      </c>
      <c r="E199" s="274">
        <v>42000</v>
      </c>
      <c r="F199" s="265" t="s">
        <v>11817</v>
      </c>
      <c r="G199" s="263">
        <v>43800</v>
      </c>
      <c r="H199" s="204" t="s">
        <v>12471</v>
      </c>
      <c r="I199" s="277" t="s">
        <v>11829</v>
      </c>
    </row>
    <row r="200" spans="1:9" ht="22.5" x14ac:dyDescent="0.25">
      <c r="A200" s="264" t="s">
        <v>949</v>
      </c>
      <c r="B200" s="214" t="s">
        <v>11832</v>
      </c>
      <c r="C200" s="263">
        <v>43623</v>
      </c>
      <c r="D200" s="274">
        <v>42480</v>
      </c>
      <c r="E200" s="274">
        <v>42480</v>
      </c>
      <c r="F200" s="265" t="s">
        <v>11817</v>
      </c>
      <c r="G200" s="263">
        <v>43800</v>
      </c>
      <c r="H200" s="204" t="s">
        <v>2616</v>
      </c>
      <c r="I200" s="277" t="s">
        <v>11831</v>
      </c>
    </row>
    <row r="201" spans="1:9" ht="22.5" x14ac:dyDescent="0.25">
      <c r="A201" s="264" t="s">
        <v>950</v>
      </c>
      <c r="B201" s="214" t="s">
        <v>11834</v>
      </c>
      <c r="C201" s="263">
        <v>43623</v>
      </c>
      <c r="D201" s="274">
        <v>48600</v>
      </c>
      <c r="E201" s="274">
        <v>48600</v>
      </c>
      <c r="F201" s="265" t="s">
        <v>11817</v>
      </c>
      <c r="G201" s="263">
        <v>43800</v>
      </c>
      <c r="H201" s="204" t="s">
        <v>12472</v>
      </c>
      <c r="I201" s="277" t="s">
        <v>11833</v>
      </c>
    </row>
    <row r="202" spans="1:9" ht="22.5" x14ac:dyDescent="0.25">
      <c r="A202" s="264" t="s">
        <v>951</v>
      </c>
      <c r="B202" s="214" t="s">
        <v>11836</v>
      </c>
      <c r="C202" s="263">
        <v>43623</v>
      </c>
      <c r="D202" s="274">
        <v>50000</v>
      </c>
      <c r="E202" s="274">
        <v>50000</v>
      </c>
      <c r="F202" s="265" t="s">
        <v>11817</v>
      </c>
      <c r="G202" s="263">
        <v>43800</v>
      </c>
      <c r="H202" s="204" t="s">
        <v>9182</v>
      </c>
      <c r="I202" s="277" t="s">
        <v>11835</v>
      </c>
    </row>
    <row r="203" spans="1:9" ht="22.5" x14ac:dyDescent="0.25">
      <c r="A203" s="264" t="s">
        <v>953</v>
      </c>
      <c r="B203" s="214" t="s">
        <v>11838</v>
      </c>
      <c r="C203" s="263">
        <v>43623</v>
      </c>
      <c r="D203" s="274">
        <v>50000</v>
      </c>
      <c r="E203" s="274">
        <v>50000</v>
      </c>
      <c r="F203" s="265" t="s">
        <v>11817</v>
      </c>
      <c r="G203" s="263">
        <v>43800</v>
      </c>
      <c r="H203" s="204" t="s">
        <v>6384</v>
      </c>
      <c r="I203" s="277" t="s">
        <v>11837</v>
      </c>
    </row>
    <row r="204" spans="1:9" ht="22.5" x14ac:dyDescent="0.25">
      <c r="A204" s="264" t="s">
        <v>954</v>
      </c>
      <c r="B204" s="214" t="s">
        <v>11840</v>
      </c>
      <c r="C204" s="263">
        <v>43623</v>
      </c>
      <c r="D204" s="274">
        <v>50000</v>
      </c>
      <c r="E204" s="274">
        <v>50000</v>
      </c>
      <c r="F204" s="265" t="s">
        <v>11817</v>
      </c>
      <c r="G204" s="263">
        <v>43800</v>
      </c>
      <c r="H204" s="204" t="s">
        <v>9215</v>
      </c>
      <c r="I204" s="277" t="s">
        <v>11839</v>
      </c>
    </row>
    <row r="205" spans="1:9" ht="22.5" x14ac:dyDescent="0.25">
      <c r="A205" s="264" t="s">
        <v>955</v>
      </c>
      <c r="B205" s="214" t="s">
        <v>11842</v>
      </c>
      <c r="C205" s="263">
        <v>43623</v>
      </c>
      <c r="D205" s="274">
        <v>50000</v>
      </c>
      <c r="E205" s="274">
        <v>50000</v>
      </c>
      <c r="F205" s="265" t="s">
        <v>11817</v>
      </c>
      <c r="G205" s="263">
        <v>43800</v>
      </c>
      <c r="H205" s="204" t="s">
        <v>12473</v>
      </c>
      <c r="I205" s="277" t="s">
        <v>11841</v>
      </c>
    </row>
    <row r="206" spans="1:9" ht="22.5" x14ac:dyDescent="0.25">
      <c r="A206" s="264" t="s">
        <v>956</v>
      </c>
      <c r="B206" s="214" t="s">
        <v>11844</v>
      </c>
      <c r="C206" s="263">
        <v>43623</v>
      </c>
      <c r="D206" s="274">
        <v>50000</v>
      </c>
      <c r="E206" s="274">
        <v>50000</v>
      </c>
      <c r="F206" s="265" t="s">
        <v>11817</v>
      </c>
      <c r="G206" s="263">
        <v>43800</v>
      </c>
      <c r="H206" s="204" t="s">
        <v>80</v>
      </c>
      <c r="I206" s="277" t="s">
        <v>11843</v>
      </c>
    </row>
    <row r="207" spans="1:9" ht="22.5" x14ac:dyDescent="0.25">
      <c r="A207" s="264" t="s">
        <v>957</v>
      </c>
      <c r="B207" s="214" t="s">
        <v>11846</v>
      </c>
      <c r="C207" s="263">
        <v>43623</v>
      </c>
      <c r="D207" s="274">
        <v>24799.18</v>
      </c>
      <c r="E207" s="274">
        <v>24799.18</v>
      </c>
      <c r="F207" s="265" t="s">
        <v>11817</v>
      </c>
      <c r="G207" s="263">
        <v>43800</v>
      </c>
      <c r="H207" s="204" t="s">
        <v>6440</v>
      </c>
      <c r="I207" s="277" t="s">
        <v>11845</v>
      </c>
    </row>
    <row r="208" spans="1:9" ht="33.75" x14ac:dyDescent="0.25">
      <c r="A208" s="264" t="s">
        <v>958</v>
      </c>
      <c r="B208" s="214" t="s">
        <v>11848</v>
      </c>
      <c r="C208" s="263">
        <v>43623</v>
      </c>
      <c r="D208" s="274">
        <v>50000</v>
      </c>
      <c r="E208" s="274">
        <v>50000</v>
      </c>
      <c r="F208" s="265" t="s">
        <v>11817</v>
      </c>
      <c r="G208" s="263">
        <v>43800</v>
      </c>
      <c r="H208" s="204" t="s">
        <v>12474</v>
      </c>
      <c r="I208" s="277" t="s">
        <v>11847</v>
      </c>
    </row>
    <row r="209" spans="1:9" ht="56.25" x14ac:dyDescent="0.25">
      <c r="A209" s="264" t="s">
        <v>960</v>
      </c>
      <c r="B209" s="214" t="s">
        <v>11850</v>
      </c>
      <c r="C209" s="263">
        <v>43628</v>
      </c>
      <c r="D209" s="289">
        <v>75000</v>
      </c>
      <c r="E209" s="274" t="s">
        <v>2704</v>
      </c>
      <c r="F209" s="265" t="s">
        <v>3409</v>
      </c>
      <c r="G209" s="263">
        <v>43628</v>
      </c>
      <c r="H209" s="204" t="s">
        <v>6335</v>
      </c>
      <c r="I209" s="277" t="s">
        <v>11849</v>
      </c>
    </row>
    <row r="210" spans="1:9" ht="22.5" x14ac:dyDescent="0.25">
      <c r="A210" s="264" t="s">
        <v>961</v>
      </c>
      <c r="B210" s="214" t="s">
        <v>11852</v>
      </c>
      <c r="C210" s="263">
        <v>43622</v>
      </c>
      <c r="D210" s="274">
        <v>37000</v>
      </c>
      <c r="E210" s="274">
        <v>46250</v>
      </c>
      <c r="F210" s="265" t="s">
        <v>11853</v>
      </c>
      <c r="G210" s="263">
        <v>44102</v>
      </c>
      <c r="H210" s="204" t="s">
        <v>5</v>
      </c>
      <c r="I210" s="277" t="s">
        <v>11851</v>
      </c>
    </row>
    <row r="211" spans="1:9" ht="22.5" x14ac:dyDescent="0.25">
      <c r="A211" s="264" t="s">
        <v>962</v>
      </c>
      <c r="B211" s="214" t="s">
        <v>11855</v>
      </c>
      <c r="C211" s="263">
        <v>43622</v>
      </c>
      <c r="D211" s="274">
        <v>37000</v>
      </c>
      <c r="E211" s="274">
        <v>46250</v>
      </c>
      <c r="F211" s="265" t="s">
        <v>11856</v>
      </c>
      <c r="G211" s="263">
        <v>44168</v>
      </c>
      <c r="H211" s="204" t="s">
        <v>5</v>
      </c>
      <c r="I211" s="277" t="s">
        <v>11854</v>
      </c>
    </row>
    <row r="212" spans="1:9" ht="22.5" x14ac:dyDescent="0.25">
      <c r="A212" s="264" t="s">
        <v>964</v>
      </c>
      <c r="B212" s="214" t="s">
        <v>11858</v>
      </c>
      <c r="C212" s="263">
        <v>43622</v>
      </c>
      <c r="D212" s="274">
        <v>37000</v>
      </c>
      <c r="E212" s="274">
        <v>46250</v>
      </c>
      <c r="F212" s="265" t="s">
        <v>11859</v>
      </c>
      <c r="G212" s="263">
        <v>44213</v>
      </c>
      <c r="H212" s="204" t="s">
        <v>5</v>
      </c>
      <c r="I212" s="277" t="s">
        <v>11857</v>
      </c>
    </row>
    <row r="213" spans="1:9" ht="22.5" x14ac:dyDescent="0.25">
      <c r="A213" s="264" t="s">
        <v>966</v>
      </c>
      <c r="B213" s="214" t="s">
        <v>11861</v>
      </c>
      <c r="C213" s="263">
        <v>43616</v>
      </c>
      <c r="D213" s="274">
        <v>50000</v>
      </c>
      <c r="E213" s="274">
        <v>50000</v>
      </c>
      <c r="F213" s="265" t="s">
        <v>11862</v>
      </c>
      <c r="G213" s="263">
        <v>43739</v>
      </c>
      <c r="H213" s="204" t="s">
        <v>12475</v>
      </c>
      <c r="I213" s="277" t="s">
        <v>11860</v>
      </c>
    </row>
    <row r="214" spans="1:9" ht="22.5" x14ac:dyDescent="0.25">
      <c r="A214" s="264" t="s">
        <v>967</v>
      </c>
      <c r="B214" s="214" t="s">
        <v>11864</v>
      </c>
      <c r="C214" s="263">
        <v>43616</v>
      </c>
      <c r="D214" s="274">
        <v>20000</v>
      </c>
      <c r="E214" s="274">
        <v>20000</v>
      </c>
      <c r="F214" s="265" t="s">
        <v>11865</v>
      </c>
      <c r="G214" s="263">
        <v>43739</v>
      </c>
      <c r="H214" s="204" t="s">
        <v>9147</v>
      </c>
      <c r="I214" s="277" t="s">
        <v>11863</v>
      </c>
    </row>
    <row r="215" spans="1:9" ht="22.5" x14ac:dyDescent="0.25">
      <c r="A215" s="264" t="s">
        <v>969</v>
      </c>
      <c r="B215" s="214" t="s">
        <v>11867</v>
      </c>
      <c r="C215" s="263">
        <v>43616</v>
      </c>
      <c r="D215" s="274">
        <v>15000</v>
      </c>
      <c r="E215" s="274">
        <v>15000</v>
      </c>
      <c r="F215" s="265" t="s">
        <v>11865</v>
      </c>
      <c r="G215" s="263">
        <v>43739</v>
      </c>
      <c r="H215" s="204" t="s">
        <v>6396</v>
      </c>
      <c r="I215" s="277" t="s">
        <v>11866</v>
      </c>
    </row>
    <row r="216" spans="1:9" ht="22.5" x14ac:dyDescent="0.25">
      <c r="A216" s="264" t="s">
        <v>971</v>
      </c>
      <c r="B216" s="214" t="s">
        <v>11869</v>
      </c>
      <c r="C216" s="263">
        <v>43616</v>
      </c>
      <c r="D216" s="274">
        <v>15000</v>
      </c>
      <c r="E216" s="274">
        <v>15000</v>
      </c>
      <c r="F216" s="265" t="s">
        <v>11865</v>
      </c>
      <c r="G216" s="263">
        <v>43739</v>
      </c>
      <c r="H216" s="204" t="s">
        <v>9889</v>
      </c>
      <c r="I216" s="277" t="s">
        <v>11868</v>
      </c>
    </row>
    <row r="217" spans="1:9" ht="22.5" x14ac:dyDescent="0.25">
      <c r="A217" s="266" t="s">
        <v>972</v>
      </c>
      <c r="B217" s="214" t="s">
        <v>11871</v>
      </c>
      <c r="C217" s="263">
        <v>43616</v>
      </c>
      <c r="D217" s="274">
        <v>30000</v>
      </c>
      <c r="E217" s="274">
        <v>30000</v>
      </c>
      <c r="F217" s="265" t="s">
        <v>11865</v>
      </c>
      <c r="G217" s="263">
        <v>43739</v>
      </c>
      <c r="H217" s="204" t="s">
        <v>9143</v>
      </c>
      <c r="I217" s="277" t="s">
        <v>11870</v>
      </c>
    </row>
    <row r="218" spans="1:9" ht="22.5" x14ac:dyDescent="0.25">
      <c r="A218" s="264" t="s">
        <v>974</v>
      </c>
      <c r="B218" s="214" t="s">
        <v>11873</v>
      </c>
      <c r="C218" s="263">
        <v>43616</v>
      </c>
      <c r="D218" s="274">
        <v>40000</v>
      </c>
      <c r="E218" s="274">
        <v>40000</v>
      </c>
      <c r="F218" s="265" t="s">
        <v>11865</v>
      </c>
      <c r="G218" s="263">
        <v>43739</v>
      </c>
      <c r="H218" s="204" t="s">
        <v>6394</v>
      </c>
      <c r="I218" s="277" t="s">
        <v>11872</v>
      </c>
    </row>
    <row r="219" spans="1:9" ht="22.5" x14ac:dyDescent="0.25">
      <c r="A219" s="264" t="s">
        <v>975</v>
      </c>
      <c r="B219" s="214" t="s">
        <v>11875</v>
      </c>
      <c r="C219" s="263">
        <v>43616</v>
      </c>
      <c r="D219" s="274">
        <v>49000</v>
      </c>
      <c r="E219" s="274">
        <v>49000</v>
      </c>
      <c r="F219" s="265" t="s">
        <v>11865</v>
      </c>
      <c r="G219" s="263">
        <v>43739</v>
      </c>
      <c r="H219" s="204" t="s">
        <v>9137</v>
      </c>
      <c r="I219" s="277" t="s">
        <v>11874</v>
      </c>
    </row>
    <row r="220" spans="1:9" ht="22.5" x14ac:dyDescent="0.25">
      <c r="A220" s="264" t="s">
        <v>976</v>
      </c>
      <c r="B220" s="214" t="s">
        <v>11877</v>
      </c>
      <c r="C220" s="263">
        <v>43616</v>
      </c>
      <c r="D220" s="274">
        <v>40000</v>
      </c>
      <c r="E220" s="274">
        <v>40000</v>
      </c>
      <c r="F220" s="265" t="s">
        <v>11865</v>
      </c>
      <c r="G220" s="263">
        <v>43739</v>
      </c>
      <c r="H220" s="204" t="s">
        <v>6399</v>
      </c>
      <c r="I220" s="277" t="s">
        <v>11876</v>
      </c>
    </row>
    <row r="221" spans="1:9" ht="22.5" x14ac:dyDescent="0.25">
      <c r="A221" s="264" t="s">
        <v>977</v>
      </c>
      <c r="B221" s="214" t="s">
        <v>11879</v>
      </c>
      <c r="C221" s="263">
        <v>43616</v>
      </c>
      <c r="D221" s="274">
        <v>40000</v>
      </c>
      <c r="E221" s="274">
        <v>40000</v>
      </c>
      <c r="F221" s="265" t="s">
        <v>11865</v>
      </c>
      <c r="G221" s="263">
        <v>43739</v>
      </c>
      <c r="H221" s="204" t="s">
        <v>12476</v>
      </c>
      <c r="I221" s="277" t="s">
        <v>11878</v>
      </c>
    </row>
    <row r="222" spans="1:9" ht="22.5" x14ac:dyDescent="0.25">
      <c r="A222" s="264" t="s">
        <v>979</v>
      </c>
      <c r="B222" s="214" t="s">
        <v>11881</v>
      </c>
      <c r="C222" s="263">
        <v>43616</v>
      </c>
      <c r="D222" s="274">
        <v>35000</v>
      </c>
      <c r="E222" s="274">
        <v>35000</v>
      </c>
      <c r="F222" s="265" t="s">
        <v>11865</v>
      </c>
      <c r="G222" s="263">
        <v>43739</v>
      </c>
      <c r="H222" s="204" t="s">
        <v>9896</v>
      </c>
      <c r="I222" s="277" t="s">
        <v>11880</v>
      </c>
    </row>
    <row r="223" spans="1:9" ht="22.5" x14ac:dyDescent="0.25">
      <c r="A223" s="264" t="s">
        <v>980</v>
      </c>
      <c r="B223" s="214" t="s">
        <v>11883</v>
      </c>
      <c r="C223" s="263">
        <v>43616</v>
      </c>
      <c r="D223" s="274">
        <v>30000</v>
      </c>
      <c r="E223" s="274">
        <v>30000</v>
      </c>
      <c r="F223" s="265" t="s">
        <v>11865</v>
      </c>
      <c r="G223" s="263">
        <v>43739</v>
      </c>
      <c r="H223" s="204" t="s">
        <v>9890</v>
      </c>
      <c r="I223" s="277" t="s">
        <v>11882</v>
      </c>
    </row>
    <row r="224" spans="1:9" ht="22.5" x14ac:dyDescent="0.25">
      <c r="A224" s="264" t="s">
        <v>981</v>
      </c>
      <c r="B224" s="214" t="s">
        <v>11885</v>
      </c>
      <c r="C224" s="263">
        <v>43616</v>
      </c>
      <c r="D224" s="274">
        <v>25000</v>
      </c>
      <c r="E224" s="274">
        <v>25000</v>
      </c>
      <c r="F224" s="265" t="s">
        <v>9606</v>
      </c>
      <c r="G224" s="263">
        <v>43616</v>
      </c>
      <c r="H224" s="204" t="s">
        <v>9901</v>
      </c>
      <c r="I224" s="277" t="s">
        <v>11884</v>
      </c>
    </row>
    <row r="225" spans="1:9" ht="22.5" x14ac:dyDescent="0.25">
      <c r="A225" s="264" t="s">
        <v>982</v>
      </c>
      <c r="B225" s="214" t="s">
        <v>11887</v>
      </c>
      <c r="C225" s="263">
        <v>43616</v>
      </c>
      <c r="D225" s="274">
        <v>20000</v>
      </c>
      <c r="E225" s="274">
        <v>20000</v>
      </c>
      <c r="F225" s="265" t="s">
        <v>11865</v>
      </c>
      <c r="G225" s="263">
        <v>43739</v>
      </c>
      <c r="H225" s="204" t="s">
        <v>9144</v>
      </c>
      <c r="I225" s="277" t="s">
        <v>11886</v>
      </c>
    </row>
    <row r="226" spans="1:9" ht="22.5" x14ac:dyDescent="0.25">
      <c r="A226" s="264" t="s">
        <v>983</v>
      </c>
      <c r="B226" s="214" t="s">
        <v>11889</v>
      </c>
      <c r="C226" s="263">
        <v>43601</v>
      </c>
      <c r="D226" s="274">
        <v>20000</v>
      </c>
      <c r="E226" s="274">
        <v>20000</v>
      </c>
      <c r="F226" s="265" t="s">
        <v>11865</v>
      </c>
      <c r="G226" s="263">
        <v>43739</v>
      </c>
      <c r="H226" s="204" t="s">
        <v>9139</v>
      </c>
      <c r="I226" s="277" t="s">
        <v>11888</v>
      </c>
    </row>
    <row r="227" spans="1:9" ht="22.5" x14ac:dyDescent="0.25">
      <c r="A227" s="264" t="s">
        <v>984</v>
      </c>
      <c r="B227" s="214" t="s">
        <v>11891</v>
      </c>
      <c r="C227" s="263">
        <v>43616</v>
      </c>
      <c r="D227" s="274">
        <v>20023.23</v>
      </c>
      <c r="E227" s="274">
        <v>20023.23</v>
      </c>
      <c r="F227" s="265" t="s">
        <v>11865</v>
      </c>
      <c r="G227" s="263">
        <v>43739</v>
      </c>
      <c r="H227" s="204" t="s">
        <v>9146</v>
      </c>
      <c r="I227" s="277" t="s">
        <v>11890</v>
      </c>
    </row>
    <row r="228" spans="1:9" ht="22.5" x14ac:dyDescent="0.25">
      <c r="A228" s="264" t="s">
        <v>985</v>
      </c>
      <c r="B228" s="214" t="s">
        <v>11893</v>
      </c>
      <c r="C228" s="263">
        <v>43616</v>
      </c>
      <c r="D228" s="274">
        <v>20000</v>
      </c>
      <c r="E228" s="274">
        <v>20000</v>
      </c>
      <c r="F228" s="265" t="s">
        <v>11865</v>
      </c>
      <c r="G228" s="263">
        <v>43739</v>
      </c>
      <c r="H228" s="204" t="s">
        <v>9902</v>
      </c>
      <c r="I228" s="277" t="s">
        <v>11892</v>
      </c>
    </row>
    <row r="229" spans="1:9" ht="22.5" x14ac:dyDescent="0.25">
      <c r="A229" s="264" t="s">
        <v>986</v>
      </c>
      <c r="B229" s="214" t="s">
        <v>11895</v>
      </c>
      <c r="C229" s="263">
        <v>43616</v>
      </c>
      <c r="D229" s="274">
        <v>15000</v>
      </c>
      <c r="E229" s="274">
        <v>15000</v>
      </c>
      <c r="F229" s="265" t="s">
        <v>11865</v>
      </c>
      <c r="G229" s="263">
        <v>43739</v>
      </c>
      <c r="H229" s="204" t="s">
        <v>12477</v>
      </c>
      <c r="I229" s="277" t="s">
        <v>11894</v>
      </c>
    </row>
    <row r="230" spans="1:9" ht="22.5" x14ac:dyDescent="0.25">
      <c r="A230" s="264" t="s">
        <v>987</v>
      </c>
      <c r="B230" s="214" t="s">
        <v>11897</v>
      </c>
      <c r="C230" s="263">
        <v>43616</v>
      </c>
      <c r="D230" s="274">
        <v>15000</v>
      </c>
      <c r="E230" s="274">
        <v>15000</v>
      </c>
      <c r="F230" s="265" t="s">
        <v>11865</v>
      </c>
      <c r="G230" s="263">
        <v>43739</v>
      </c>
      <c r="H230" s="204" t="s">
        <v>9892</v>
      </c>
      <c r="I230" s="277" t="s">
        <v>11896</v>
      </c>
    </row>
    <row r="231" spans="1:9" ht="22.5" x14ac:dyDescent="0.25">
      <c r="A231" s="264" t="s">
        <v>988</v>
      </c>
      <c r="B231" s="214" t="s">
        <v>11899</v>
      </c>
      <c r="C231" s="263">
        <v>43616</v>
      </c>
      <c r="D231" s="274">
        <v>15000</v>
      </c>
      <c r="E231" s="274">
        <v>15000</v>
      </c>
      <c r="F231" s="265" t="s">
        <v>11865</v>
      </c>
      <c r="G231" s="263">
        <v>43739</v>
      </c>
      <c r="H231" s="204" t="s">
        <v>9897</v>
      </c>
      <c r="I231" s="277" t="s">
        <v>11898</v>
      </c>
    </row>
    <row r="232" spans="1:9" ht="22.5" x14ac:dyDescent="0.25">
      <c r="A232" s="264" t="s">
        <v>989</v>
      </c>
      <c r="B232" s="214" t="s">
        <v>11901</v>
      </c>
      <c r="C232" s="263">
        <v>43616</v>
      </c>
      <c r="D232" s="274">
        <v>12000</v>
      </c>
      <c r="E232" s="274">
        <v>12000</v>
      </c>
      <c r="F232" s="265" t="s">
        <v>11865</v>
      </c>
      <c r="G232" s="263">
        <v>43739</v>
      </c>
      <c r="H232" s="204" t="s">
        <v>12478</v>
      </c>
      <c r="I232" s="277" t="s">
        <v>11900</v>
      </c>
    </row>
    <row r="233" spans="1:9" ht="22.5" x14ac:dyDescent="0.25">
      <c r="A233" s="264" t="s">
        <v>990</v>
      </c>
      <c r="B233" s="214" t="s">
        <v>11903</v>
      </c>
      <c r="C233" s="263">
        <v>43616</v>
      </c>
      <c r="D233" s="274">
        <v>10000</v>
      </c>
      <c r="E233" s="274">
        <v>10000</v>
      </c>
      <c r="F233" s="265" t="s">
        <v>11865</v>
      </c>
      <c r="G233" s="263">
        <v>43739</v>
      </c>
      <c r="H233" s="204" t="s">
        <v>9903</v>
      </c>
      <c r="I233" s="277" t="s">
        <v>11902</v>
      </c>
    </row>
    <row r="234" spans="1:9" ht="22.5" x14ac:dyDescent="0.25">
      <c r="A234" s="264" t="s">
        <v>991</v>
      </c>
      <c r="B234" s="214" t="s">
        <v>11905</v>
      </c>
      <c r="C234" s="263">
        <v>43616</v>
      </c>
      <c r="D234" s="274">
        <v>10000</v>
      </c>
      <c r="E234" s="274">
        <v>10000</v>
      </c>
      <c r="F234" s="265" t="s">
        <v>11865</v>
      </c>
      <c r="G234" s="263">
        <v>43739</v>
      </c>
      <c r="H234" s="204" t="s">
        <v>9898</v>
      </c>
      <c r="I234" s="277" t="s">
        <v>11904</v>
      </c>
    </row>
    <row r="235" spans="1:9" ht="22.5" x14ac:dyDescent="0.25">
      <c r="A235" s="264" t="s">
        <v>992</v>
      </c>
      <c r="B235" s="214" t="s">
        <v>11907</v>
      </c>
      <c r="C235" s="263">
        <v>43616</v>
      </c>
      <c r="D235" s="274">
        <v>10000</v>
      </c>
      <c r="E235" s="274">
        <v>10000</v>
      </c>
      <c r="F235" s="265" t="s">
        <v>11865</v>
      </c>
      <c r="G235" s="263">
        <v>43739</v>
      </c>
      <c r="H235" s="204" t="s">
        <v>12479</v>
      </c>
      <c r="I235" s="277" t="s">
        <v>11906</v>
      </c>
    </row>
    <row r="236" spans="1:9" ht="22.5" x14ac:dyDescent="0.25">
      <c r="A236" s="264" t="s">
        <v>993</v>
      </c>
      <c r="B236" s="214" t="s">
        <v>11909</v>
      </c>
      <c r="C236" s="263">
        <v>43616</v>
      </c>
      <c r="D236" s="274">
        <v>10000</v>
      </c>
      <c r="E236" s="274">
        <v>10000</v>
      </c>
      <c r="F236" s="265" t="s">
        <v>11865</v>
      </c>
      <c r="G236" s="263">
        <v>43739</v>
      </c>
      <c r="H236" s="204" t="s">
        <v>12480</v>
      </c>
      <c r="I236" s="277" t="s">
        <v>11908</v>
      </c>
    </row>
    <row r="237" spans="1:9" ht="22.5" x14ac:dyDescent="0.25">
      <c r="A237" s="264" t="s">
        <v>994</v>
      </c>
      <c r="B237" s="214" t="s">
        <v>11911</v>
      </c>
      <c r="C237" s="263">
        <v>43616</v>
      </c>
      <c r="D237" s="274">
        <v>10000</v>
      </c>
      <c r="E237" s="274">
        <v>10000</v>
      </c>
      <c r="F237" s="265" t="s">
        <v>11865</v>
      </c>
      <c r="G237" s="263">
        <v>43739</v>
      </c>
      <c r="H237" s="204" t="s">
        <v>12468</v>
      </c>
      <c r="I237" s="277" t="s">
        <v>11910</v>
      </c>
    </row>
    <row r="238" spans="1:9" ht="22.5" x14ac:dyDescent="0.25">
      <c r="A238" s="264" t="s">
        <v>995</v>
      </c>
      <c r="B238" s="214" t="s">
        <v>11913</v>
      </c>
      <c r="C238" s="263">
        <v>43616</v>
      </c>
      <c r="D238" s="274">
        <v>10000</v>
      </c>
      <c r="E238" s="274">
        <v>10000</v>
      </c>
      <c r="F238" s="265" t="s">
        <v>11865</v>
      </c>
      <c r="G238" s="263">
        <v>43739</v>
      </c>
      <c r="H238" s="204" t="s">
        <v>9893</v>
      </c>
      <c r="I238" s="277" t="s">
        <v>11912</v>
      </c>
    </row>
    <row r="239" spans="1:9" ht="22.5" x14ac:dyDescent="0.25">
      <c r="A239" s="264" t="s">
        <v>996</v>
      </c>
      <c r="B239" s="214" t="s">
        <v>11915</v>
      </c>
      <c r="C239" s="263">
        <v>43616</v>
      </c>
      <c r="D239" s="274">
        <v>10000</v>
      </c>
      <c r="E239" s="274">
        <v>10000</v>
      </c>
      <c r="F239" s="265" t="s">
        <v>11865</v>
      </c>
      <c r="G239" s="263">
        <v>43739</v>
      </c>
      <c r="H239" s="204" t="s">
        <v>9183</v>
      </c>
      <c r="I239" s="277" t="s">
        <v>11914</v>
      </c>
    </row>
    <row r="240" spans="1:9" ht="22.5" x14ac:dyDescent="0.25">
      <c r="A240" s="264" t="s">
        <v>997</v>
      </c>
      <c r="B240" s="214" t="s">
        <v>11917</v>
      </c>
      <c r="C240" s="263">
        <v>43616</v>
      </c>
      <c r="D240" s="274">
        <v>10000</v>
      </c>
      <c r="E240" s="274">
        <v>10000</v>
      </c>
      <c r="F240" s="265" t="s">
        <v>11865</v>
      </c>
      <c r="G240" s="263">
        <v>43739</v>
      </c>
      <c r="H240" s="204" t="s">
        <v>12481</v>
      </c>
      <c r="I240" s="277" t="s">
        <v>11916</v>
      </c>
    </row>
    <row r="241" spans="1:9" ht="22.5" x14ac:dyDescent="0.25">
      <c r="A241" s="264" t="s">
        <v>998</v>
      </c>
      <c r="B241" s="214" t="s">
        <v>11919</v>
      </c>
      <c r="C241" s="263">
        <v>43616</v>
      </c>
      <c r="D241" s="274">
        <v>10000</v>
      </c>
      <c r="E241" s="274">
        <v>10000</v>
      </c>
      <c r="F241" s="265" t="s">
        <v>11865</v>
      </c>
      <c r="G241" s="263">
        <v>43739</v>
      </c>
      <c r="H241" s="204" t="s">
        <v>12482</v>
      </c>
      <c r="I241" s="277" t="s">
        <v>11918</v>
      </c>
    </row>
    <row r="242" spans="1:9" ht="22.5" x14ac:dyDescent="0.25">
      <c r="A242" s="264" t="s">
        <v>999</v>
      </c>
      <c r="B242" s="214" t="s">
        <v>11921</v>
      </c>
      <c r="C242" s="263">
        <v>43616</v>
      </c>
      <c r="D242" s="274">
        <v>10000</v>
      </c>
      <c r="E242" s="274">
        <v>10000</v>
      </c>
      <c r="F242" s="265" t="s">
        <v>11865</v>
      </c>
      <c r="G242" s="263">
        <v>43739</v>
      </c>
      <c r="H242" s="204" t="s">
        <v>9140</v>
      </c>
      <c r="I242" s="277" t="s">
        <v>11920</v>
      </c>
    </row>
    <row r="243" spans="1:9" ht="22.5" x14ac:dyDescent="0.25">
      <c r="A243" s="264" t="s">
        <v>1000</v>
      </c>
      <c r="B243" s="214" t="s">
        <v>11923</v>
      </c>
      <c r="C243" s="263">
        <v>43616</v>
      </c>
      <c r="D243" s="274">
        <v>10000</v>
      </c>
      <c r="E243" s="274">
        <v>10000</v>
      </c>
      <c r="F243" s="265" t="s">
        <v>11865</v>
      </c>
      <c r="G243" s="263">
        <v>43739</v>
      </c>
      <c r="H243" s="204" t="s">
        <v>9899</v>
      </c>
      <c r="I243" s="277" t="s">
        <v>11922</v>
      </c>
    </row>
    <row r="244" spans="1:9" ht="22.5" x14ac:dyDescent="0.25">
      <c r="A244" s="264" t="s">
        <v>1001</v>
      </c>
      <c r="B244" s="214" t="s">
        <v>11925</v>
      </c>
      <c r="C244" s="263">
        <v>43616</v>
      </c>
      <c r="D244" s="274">
        <v>10000</v>
      </c>
      <c r="E244" s="274">
        <v>10000</v>
      </c>
      <c r="F244" s="265" t="s">
        <v>11865</v>
      </c>
      <c r="G244" s="263">
        <v>43739</v>
      </c>
      <c r="H244" s="204" t="s">
        <v>12483</v>
      </c>
      <c r="I244" s="277" t="s">
        <v>11924</v>
      </c>
    </row>
    <row r="245" spans="1:9" ht="22.5" x14ac:dyDescent="0.25">
      <c r="A245" s="264" t="s">
        <v>1003</v>
      </c>
      <c r="B245" s="214" t="s">
        <v>11927</v>
      </c>
      <c r="C245" s="263">
        <v>43616</v>
      </c>
      <c r="D245" s="274">
        <v>49000</v>
      </c>
      <c r="E245" s="274">
        <v>49000</v>
      </c>
      <c r="F245" s="265" t="s">
        <v>11865</v>
      </c>
      <c r="G245" s="263">
        <v>43739</v>
      </c>
      <c r="H245" s="204" t="s">
        <v>9149</v>
      </c>
      <c r="I245" s="277" t="s">
        <v>11926</v>
      </c>
    </row>
    <row r="246" spans="1:9" ht="22.5" x14ac:dyDescent="0.25">
      <c r="A246" s="264" t="s">
        <v>1004</v>
      </c>
      <c r="B246" s="214" t="s">
        <v>11929</v>
      </c>
      <c r="C246" s="263">
        <v>43616</v>
      </c>
      <c r="D246" s="274">
        <v>30000</v>
      </c>
      <c r="E246" s="274">
        <v>30000</v>
      </c>
      <c r="F246" s="265" t="s">
        <v>11865</v>
      </c>
      <c r="G246" s="263">
        <v>43739</v>
      </c>
      <c r="H246" s="204" t="s">
        <v>9891</v>
      </c>
      <c r="I246" s="277" t="s">
        <v>11928</v>
      </c>
    </row>
    <row r="247" spans="1:9" ht="22.5" x14ac:dyDescent="0.25">
      <c r="A247" s="264" t="s">
        <v>1005</v>
      </c>
      <c r="B247" s="214" t="s">
        <v>11931</v>
      </c>
      <c r="C247" s="263">
        <v>43616</v>
      </c>
      <c r="D247" s="274">
        <v>14000</v>
      </c>
      <c r="E247" s="274">
        <v>14000</v>
      </c>
      <c r="F247" s="265" t="s">
        <v>11865</v>
      </c>
      <c r="G247" s="263">
        <v>43739</v>
      </c>
      <c r="H247" s="204" t="s">
        <v>9141</v>
      </c>
      <c r="I247" s="277" t="s">
        <v>11930</v>
      </c>
    </row>
    <row r="248" spans="1:9" ht="22.5" x14ac:dyDescent="0.25">
      <c r="A248" s="264" t="s">
        <v>1006</v>
      </c>
      <c r="B248" s="214" t="s">
        <v>11933</v>
      </c>
      <c r="C248" s="263">
        <v>43616</v>
      </c>
      <c r="D248" s="274">
        <v>20000</v>
      </c>
      <c r="E248" s="274">
        <v>20000</v>
      </c>
      <c r="F248" s="265" t="s">
        <v>11865</v>
      </c>
      <c r="G248" s="263">
        <v>43739</v>
      </c>
      <c r="H248" s="204" t="s">
        <v>9895</v>
      </c>
      <c r="I248" s="277" t="s">
        <v>11932</v>
      </c>
    </row>
    <row r="249" spans="1:9" ht="22.5" x14ac:dyDescent="0.25">
      <c r="A249" s="264" t="s">
        <v>1007</v>
      </c>
      <c r="B249" s="214" t="s">
        <v>11935</v>
      </c>
      <c r="C249" s="263">
        <v>43630</v>
      </c>
      <c r="D249" s="274">
        <v>51200</v>
      </c>
      <c r="E249" s="274" t="s">
        <v>7058</v>
      </c>
      <c r="F249" s="265" t="s">
        <v>11616</v>
      </c>
      <c r="G249" s="263">
        <v>43635</v>
      </c>
      <c r="H249" s="204" t="s">
        <v>228</v>
      </c>
      <c r="I249" s="277" t="s">
        <v>11934</v>
      </c>
    </row>
    <row r="250" spans="1:9" ht="22.5" x14ac:dyDescent="0.25">
      <c r="A250" s="264" t="s">
        <v>1008</v>
      </c>
      <c r="B250" s="214" t="s">
        <v>11937</v>
      </c>
      <c r="C250" s="263">
        <v>43619</v>
      </c>
      <c r="D250" s="274">
        <v>12000</v>
      </c>
      <c r="E250" s="274">
        <v>12000</v>
      </c>
      <c r="F250" s="265" t="s">
        <v>11938</v>
      </c>
      <c r="G250" s="263">
        <v>43619</v>
      </c>
      <c r="H250" s="204" t="s">
        <v>509</v>
      </c>
      <c r="I250" s="277" t="s">
        <v>11936</v>
      </c>
    </row>
    <row r="251" spans="1:9" ht="33.75" x14ac:dyDescent="0.25">
      <c r="A251" s="264" t="s">
        <v>1009</v>
      </c>
      <c r="B251" s="214" t="s">
        <v>11940</v>
      </c>
      <c r="C251" s="263">
        <v>43637</v>
      </c>
      <c r="D251" s="274">
        <v>0</v>
      </c>
      <c r="E251" s="274" t="s">
        <v>2704</v>
      </c>
      <c r="F251" s="265" t="s">
        <v>9589</v>
      </c>
      <c r="G251" s="263"/>
      <c r="H251" s="204" t="s">
        <v>9332</v>
      </c>
      <c r="I251" s="277" t="s">
        <v>11939</v>
      </c>
    </row>
    <row r="252" spans="1:9" ht="22.5" x14ac:dyDescent="0.25">
      <c r="A252" s="264" t="s">
        <v>1010</v>
      </c>
      <c r="B252" s="214" t="s">
        <v>11942</v>
      </c>
      <c r="C252" s="263">
        <v>43630</v>
      </c>
      <c r="D252" s="274">
        <v>64000</v>
      </c>
      <c r="E252" s="274">
        <v>64000</v>
      </c>
      <c r="F252" s="265" t="s">
        <v>11616</v>
      </c>
      <c r="G252" s="263">
        <v>43799</v>
      </c>
      <c r="H252" s="204" t="s">
        <v>228</v>
      </c>
      <c r="I252" s="277" t="s">
        <v>11941</v>
      </c>
    </row>
    <row r="253" spans="1:9" ht="22.5" x14ac:dyDescent="0.25">
      <c r="A253" s="264" t="s">
        <v>1011</v>
      </c>
      <c r="B253" s="214" t="s">
        <v>11944</v>
      </c>
      <c r="C253" s="263">
        <v>43648</v>
      </c>
      <c r="D253" s="274">
        <v>108500</v>
      </c>
      <c r="E253" s="274">
        <v>135625</v>
      </c>
      <c r="F253" s="265" t="s">
        <v>11945</v>
      </c>
      <c r="G253" s="263">
        <v>43952</v>
      </c>
      <c r="H253" s="204" t="s">
        <v>9217</v>
      </c>
      <c r="I253" s="277" t="s">
        <v>11943</v>
      </c>
    </row>
    <row r="254" spans="1:9" ht="22.5" x14ac:dyDescent="0.25">
      <c r="A254" s="264" t="s">
        <v>1012</v>
      </c>
      <c r="B254" s="214" t="s">
        <v>11947</v>
      </c>
      <c r="C254" s="263">
        <v>43649</v>
      </c>
      <c r="D254" s="274">
        <v>5091031.63</v>
      </c>
      <c r="E254" s="274">
        <v>6363789.54</v>
      </c>
      <c r="F254" s="265" t="s">
        <v>11945</v>
      </c>
      <c r="G254" s="263">
        <v>43952</v>
      </c>
      <c r="H254" s="204" t="s">
        <v>12484</v>
      </c>
      <c r="I254" s="277" t="s">
        <v>11946</v>
      </c>
    </row>
    <row r="255" spans="1:9" ht="33.75" x14ac:dyDescent="0.25">
      <c r="A255" s="264" t="s">
        <v>1013</v>
      </c>
      <c r="B255" s="214" t="s">
        <v>11949</v>
      </c>
      <c r="C255" s="263">
        <v>43637</v>
      </c>
      <c r="D255" s="274">
        <v>4190000</v>
      </c>
      <c r="E255" s="274">
        <v>5237500</v>
      </c>
      <c r="F255" s="265" t="s">
        <v>9589</v>
      </c>
      <c r="G255" s="263">
        <v>43830</v>
      </c>
      <c r="H255" s="204" t="s">
        <v>9332</v>
      </c>
      <c r="I255" s="277" t="s">
        <v>11948</v>
      </c>
    </row>
    <row r="256" spans="1:9" ht="45" x14ac:dyDescent="0.25">
      <c r="A256" s="264" t="s">
        <v>1014</v>
      </c>
      <c r="B256" s="214" t="s">
        <v>11951</v>
      </c>
      <c r="C256" s="263">
        <v>43619</v>
      </c>
      <c r="D256" s="274">
        <v>12000</v>
      </c>
      <c r="E256" s="274">
        <v>12000</v>
      </c>
      <c r="F256" s="265" t="s">
        <v>11952</v>
      </c>
      <c r="G256" s="263">
        <v>43769</v>
      </c>
      <c r="H256" s="204" t="s">
        <v>509</v>
      </c>
      <c r="I256" s="277" t="s">
        <v>11950</v>
      </c>
    </row>
    <row r="257" spans="1:9" x14ac:dyDescent="0.25">
      <c r="A257" s="264" t="s">
        <v>1015</v>
      </c>
      <c r="B257" s="214" t="s">
        <v>1644</v>
      </c>
      <c r="C257" s="263">
        <v>43605</v>
      </c>
      <c r="D257" s="274">
        <v>828</v>
      </c>
      <c r="E257" s="274" t="s">
        <v>11954</v>
      </c>
      <c r="F257" s="265" t="s">
        <v>9589</v>
      </c>
      <c r="G257" s="263">
        <v>43654</v>
      </c>
      <c r="H257" s="204" t="s">
        <v>2660</v>
      </c>
      <c r="I257" s="277" t="s">
        <v>11953</v>
      </c>
    </row>
    <row r="258" spans="1:9" x14ac:dyDescent="0.25">
      <c r="A258" s="264" t="s">
        <v>1016</v>
      </c>
      <c r="B258" s="214" t="s">
        <v>1644</v>
      </c>
      <c r="C258" s="263">
        <v>43605</v>
      </c>
      <c r="D258" s="274">
        <v>870</v>
      </c>
      <c r="E258" s="274" t="s">
        <v>7353</v>
      </c>
      <c r="F258" s="265" t="s">
        <v>9589</v>
      </c>
      <c r="G258" s="263">
        <v>43654</v>
      </c>
      <c r="H258" s="204" t="s">
        <v>2639</v>
      </c>
      <c r="I258" s="277" t="s">
        <v>11955</v>
      </c>
    </row>
    <row r="259" spans="1:9" x14ac:dyDescent="0.25">
      <c r="A259" s="264" t="s">
        <v>1017</v>
      </c>
      <c r="B259" s="214" t="s">
        <v>1644</v>
      </c>
      <c r="C259" s="263">
        <v>43605</v>
      </c>
      <c r="D259" s="274">
        <v>830</v>
      </c>
      <c r="E259" s="274" t="s">
        <v>7413</v>
      </c>
      <c r="F259" s="265" t="s">
        <v>9589</v>
      </c>
      <c r="G259" s="263">
        <v>43654</v>
      </c>
      <c r="H259" s="204" t="s">
        <v>2570</v>
      </c>
      <c r="I259" s="277" t="s">
        <v>11956</v>
      </c>
    </row>
    <row r="260" spans="1:9" x14ac:dyDescent="0.25">
      <c r="A260" s="264" t="s">
        <v>1018</v>
      </c>
      <c r="B260" s="214" t="s">
        <v>1644</v>
      </c>
      <c r="C260" s="263">
        <v>43605</v>
      </c>
      <c r="D260" s="274">
        <v>825</v>
      </c>
      <c r="E260" s="274" t="s">
        <v>9674</v>
      </c>
      <c r="F260" s="265" t="s">
        <v>9589</v>
      </c>
      <c r="G260" s="263">
        <v>43654</v>
      </c>
      <c r="H260" s="204" t="s">
        <v>4246</v>
      </c>
      <c r="I260" s="277" t="s">
        <v>11957</v>
      </c>
    </row>
    <row r="261" spans="1:9" x14ac:dyDescent="0.25">
      <c r="A261" s="264" t="s">
        <v>1019</v>
      </c>
      <c r="B261" s="214" t="s">
        <v>1644</v>
      </c>
      <c r="C261" s="263">
        <v>43605</v>
      </c>
      <c r="D261" s="274">
        <v>842</v>
      </c>
      <c r="E261" s="274" t="s">
        <v>11959</v>
      </c>
      <c r="F261" s="265" t="s">
        <v>9589</v>
      </c>
      <c r="G261" s="263">
        <v>43654</v>
      </c>
      <c r="H261" s="204" t="s">
        <v>2573</v>
      </c>
      <c r="I261" s="277" t="s">
        <v>11958</v>
      </c>
    </row>
    <row r="262" spans="1:9" x14ac:dyDescent="0.25">
      <c r="A262" s="264" t="s">
        <v>1020</v>
      </c>
      <c r="B262" s="214" t="s">
        <v>1644</v>
      </c>
      <c r="C262" s="263">
        <v>43605</v>
      </c>
      <c r="D262" s="274">
        <v>820</v>
      </c>
      <c r="E262" s="274" t="s">
        <v>11961</v>
      </c>
      <c r="F262" s="265" t="s">
        <v>9589</v>
      </c>
      <c r="G262" s="263">
        <v>43654</v>
      </c>
      <c r="H262" s="204" t="s">
        <v>2572</v>
      </c>
      <c r="I262" s="277" t="s">
        <v>11960</v>
      </c>
    </row>
    <row r="263" spans="1:9" x14ac:dyDescent="0.25">
      <c r="A263" s="264" t="s">
        <v>1021</v>
      </c>
      <c r="B263" s="214" t="s">
        <v>1644</v>
      </c>
      <c r="C263" s="263">
        <v>43605</v>
      </c>
      <c r="D263" s="274">
        <v>834</v>
      </c>
      <c r="E263" s="274" t="s">
        <v>9673</v>
      </c>
      <c r="F263" s="265" t="s">
        <v>9589</v>
      </c>
      <c r="G263" s="263">
        <v>43654</v>
      </c>
      <c r="H263" s="204" t="s">
        <v>4249</v>
      </c>
      <c r="I263" s="277" t="s">
        <v>11962</v>
      </c>
    </row>
    <row r="264" spans="1:9" x14ac:dyDescent="0.25">
      <c r="A264" s="264" t="s">
        <v>1022</v>
      </c>
      <c r="B264" s="214" t="s">
        <v>1644</v>
      </c>
      <c r="C264" s="263">
        <v>43605</v>
      </c>
      <c r="D264" s="274">
        <v>810</v>
      </c>
      <c r="E264" s="274" t="s">
        <v>11964</v>
      </c>
      <c r="F264" s="265" t="s">
        <v>9589</v>
      </c>
      <c r="G264" s="263">
        <v>43654</v>
      </c>
      <c r="H264" s="204" t="s">
        <v>2571</v>
      </c>
      <c r="I264" s="277" t="s">
        <v>11963</v>
      </c>
    </row>
    <row r="265" spans="1:9" x14ac:dyDescent="0.25">
      <c r="A265" s="264" t="s">
        <v>1023</v>
      </c>
      <c r="B265" s="214" t="s">
        <v>1644</v>
      </c>
      <c r="C265" s="263">
        <v>43605</v>
      </c>
      <c r="D265" s="274">
        <v>843.75</v>
      </c>
      <c r="E265" s="274" t="s">
        <v>11966</v>
      </c>
      <c r="F265" s="265" t="s">
        <v>9589</v>
      </c>
      <c r="G265" s="263">
        <v>43654</v>
      </c>
      <c r="H265" s="204" t="s">
        <v>2568</v>
      </c>
      <c r="I265" s="277" t="s">
        <v>11965</v>
      </c>
    </row>
    <row r="266" spans="1:9" x14ac:dyDescent="0.25">
      <c r="A266" s="264" t="s">
        <v>1024</v>
      </c>
      <c r="B266" s="214" t="s">
        <v>1644</v>
      </c>
      <c r="C266" s="263">
        <v>43605</v>
      </c>
      <c r="D266" s="274">
        <v>826</v>
      </c>
      <c r="E266" s="274" t="s">
        <v>11968</v>
      </c>
      <c r="F266" s="265" t="s">
        <v>9589</v>
      </c>
      <c r="G266" s="263">
        <v>43654</v>
      </c>
      <c r="H266" s="204" t="s">
        <v>2669</v>
      </c>
      <c r="I266" s="277" t="s">
        <v>11967</v>
      </c>
    </row>
    <row r="267" spans="1:9" x14ac:dyDescent="0.25">
      <c r="A267" s="264" t="s">
        <v>1025</v>
      </c>
      <c r="B267" s="214" t="s">
        <v>1644</v>
      </c>
      <c r="C267" s="263">
        <v>43605</v>
      </c>
      <c r="D267" s="274">
        <v>832</v>
      </c>
      <c r="E267" s="274" t="s">
        <v>11970</v>
      </c>
      <c r="F267" s="265" t="s">
        <v>9589</v>
      </c>
      <c r="G267" s="263">
        <v>43654</v>
      </c>
      <c r="H267" s="204" t="s">
        <v>2662</v>
      </c>
      <c r="I267" s="277" t="s">
        <v>11969</v>
      </c>
    </row>
    <row r="268" spans="1:9" x14ac:dyDescent="0.25">
      <c r="A268" s="264" t="s">
        <v>1026</v>
      </c>
      <c r="B268" s="214" t="s">
        <v>1644</v>
      </c>
      <c r="C268" s="263">
        <v>43605</v>
      </c>
      <c r="D268" s="274">
        <v>820</v>
      </c>
      <c r="E268" s="274" t="s">
        <v>11961</v>
      </c>
      <c r="F268" s="265" t="s">
        <v>9589</v>
      </c>
      <c r="G268" s="263">
        <v>43654</v>
      </c>
      <c r="H268" s="204" t="s">
        <v>2674</v>
      </c>
      <c r="I268" s="277" t="s">
        <v>11971</v>
      </c>
    </row>
    <row r="269" spans="1:9" x14ac:dyDescent="0.25">
      <c r="A269" s="264" t="s">
        <v>1027</v>
      </c>
      <c r="B269" s="214" t="s">
        <v>1644</v>
      </c>
      <c r="C269" s="263">
        <v>43605</v>
      </c>
      <c r="D269" s="274">
        <v>825</v>
      </c>
      <c r="E269" s="274" t="s">
        <v>9674</v>
      </c>
      <c r="F269" s="265" t="s">
        <v>9589</v>
      </c>
      <c r="G269" s="263">
        <v>43654</v>
      </c>
      <c r="H269" s="204" t="s">
        <v>2632</v>
      </c>
      <c r="I269" s="277" t="s">
        <v>11972</v>
      </c>
    </row>
    <row r="270" spans="1:9" x14ac:dyDescent="0.25">
      <c r="A270" s="264" t="s">
        <v>1028</v>
      </c>
      <c r="B270" s="214" t="s">
        <v>1644</v>
      </c>
      <c r="C270" s="263">
        <v>43605</v>
      </c>
      <c r="D270" s="274">
        <v>815</v>
      </c>
      <c r="E270" s="274" t="s">
        <v>11974</v>
      </c>
      <c r="F270" s="265" t="s">
        <v>9589</v>
      </c>
      <c r="G270" s="263">
        <v>43654</v>
      </c>
      <c r="H270" s="204" t="s">
        <v>2604</v>
      </c>
      <c r="I270" s="277" t="s">
        <v>11973</v>
      </c>
    </row>
    <row r="271" spans="1:9" x14ac:dyDescent="0.25">
      <c r="A271" s="264" t="s">
        <v>1029</v>
      </c>
      <c r="B271" s="214" t="s">
        <v>1644</v>
      </c>
      <c r="C271" s="263">
        <v>43605</v>
      </c>
      <c r="D271" s="274">
        <v>827</v>
      </c>
      <c r="E271" s="274" t="s">
        <v>11976</v>
      </c>
      <c r="F271" s="265" t="s">
        <v>9589</v>
      </c>
      <c r="G271" s="263">
        <v>43654</v>
      </c>
      <c r="H271" s="204" t="s">
        <v>2668</v>
      </c>
      <c r="I271" s="277" t="s">
        <v>11975</v>
      </c>
    </row>
    <row r="272" spans="1:9" x14ac:dyDescent="0.25">
      <c r="A272" s="264" t="s">
        <v>1030</v>
      </c>
      <c r="B272" s="214" t="s">
        <v>1644</v>
      </c>
      <c r="C272" s="263">
        <v>43605</v>
      </c>
      <c r="D272" s="274">
        <v>834</v>
      </c>
      <c r="E272" s="274" t="s">
        <v>9673</v>
      </c>
      <c r="F272" s="265" t="s">
        <v>9589</v>
      </c>
      <c r="G272" s="263">
        <v>43654</v>
      </c>
      <c r="H272" s="204" t="s">
        <v>2610</v>
      </c>
      <c r="I272" s="277" t="s">
        <v>11977</v>
      </c>
    </row>
    <row r="273" spans="1:9" x14ac:dyDescent="0.25">
      <c r="A273" s="264" t="s">
        <v>1031</v>
      </c>
      <c r="B273" s="214" t="s">
        <v>1644</v>
      </c>
      <c r="C273" s="263">
        <v>43605</v>
      </c>
      <c r="D273" s="274">
        <v>843</v>
      </c>
      <c r="E273" s="274" t="s">
        <v>11979</v>
      </c>
      <c r="F273" s="265" t="s">
        <v>9589</v>
      </c>
      <c r="G273" s="263">
        <v>43654</v>
      </c>
      <c r="H273" s="204" t="s">
        <v>2577</v>
      </c>
      <c r="I273" s="277" t="s">
        <v>11978</v>
      </c>
    </row>
    <row r="274" spans="1:9" x14ac:dyDescent="0.25">
      <c r="A274" s="264" t="s">
        <v>1032</v>
      </c>
      <c r="B274" s="214" t="s">
        <v>1644</v>
      </c>
      <c r="C274" s="263">
        <v>43605</v>
      </c>
      <c r="D274" s="274">
        <v>835</v>
      </c>
      <c r="E274" s="274" t="s">
        <v>9675</v>
      </c>
      <c r="F274" s="265" t="s">
        <v>9589</v>
      </c>
      <c r="G274" s="263">
        <v>43654</v>
      </c>
      <c r="H274" s="204" t="s">
        <v>2646</v>
      </c>
      <c r="I274" s="277" t="s">
        <v>11980</v>
      </c>
    </row>
    <row r="275" spans="1:9" x14ac:dyDescent="0.25">
      <c r="A275" s="264" t="s">
        <v>1033</v>
      </c>
      <c r="B275" s="214" t="s">
        <v>1644</v>
      </c>
      <c r="C275" s="263">
        <v>43605</v>
      </c>
      <c r="D275" s="274">
        <v>857</v>
      </c>
      <c r="E275" s="274" t="s">
        <v>11982</v>
      </c>
      <c r="F275" s="265" t="s">
        <v>9589</v>
      </c>
      <c r="G275" s="263">
        <v>43654</v>
      </c>
      <c r="H275" s="204" t="s">
        <v>2631</v>
      </c>
      <c r="I275" s="277" t="s">
        <v>11981</v>
      </c>
    </row>
    <row r="276" spans="1:9" x14ac:dyDescent="0.25">
      <c r="A276" s="264" t="s">
        <v>1034</v>
      </c>
      <c r="B276" s="214" t="s">
        <v>1644</v>
      </c>
      <c r="C276" s="263">
        <v>43605</v>
      </c>
      <c r="D276" s="274">
        <v>837</v>
      </c>
      <c r="E276" s="274" t="s">
        <v>11984</v>
      </c>
      <c r="F276" s="265" t="s">
        <v>9589</v>
      </c>
      <c r="G276" s="263">
        <v>43654</v>
      </c>
      <c r="H276" s="204" t="s">
        <v>4429</v>
      </c>
      <c r="I276" s="277" t="s">
        <v>11983</v>
      </c>
    </row>
    <row r="277" spans="1:9" x14ac:dyDescent="0.25">
      <c r="A277" s="264" t="s">
        <v>1035</v>
      </c>
      <c r="B277" s="214" t="s">
        <v>1644</v>
      </c>
      <c r="C277" s="263">
        <v>43605</v>
      </c>
      <c r="D277" s="274">
        <v>838</v>
      </c>
      <c r="E277" s="274" t="s">
        <v>11986</v>
      </c>
      <c r="F277" s="265" t="s">
        <v>9589</v>
      </c>
      <c r="G277" s="263">
        <v>43654</v>
      </c>
      <c r="H277" s="204" t="s">
        <v>4428</v>
      </c>
      <c r="I277" s="277" t="s">
        <v>11985</v>
      </c>
    </row>
    <row r="278" spans="1:9" x14ac:dyDescent="0.25">
      <c r="A278" s="264" t="s">
        <v>1036</v>
      </c>
      <c r="B278" s="214" t="s">
        <v>1644</v>
      </c>
      <c r="C278" s="263">
        <v>43605</v>
      </c>
      <c r="D278" s="274">
        <v>832</v>
      </c>
      <c r="E278" s="274" t="s">
        <v>11970</v>
      </c>
      <c r="F278" s="265" t="s">
        <v>9589</v>
      </c>
      <c r="G278" s="263">
        <v>43654</v>
      </c>
      <c r="H278" s="204" t="s">
        <v>2613</v>
      </c>
      <c r="I278" s="277" t="s">
        <v>11987</v>
      </c>
    </row>
    <row r="279" spans="1:9" ht="22.5" x14ac:dyDescent="0.25">
      <c r="A279" s="264" t="s">
        <v>1037</v>
      </c>
      <c r="B279" s="214" t="s">
        <v>1644</v>
      </c>
      <c r="C279" s="263">
        <v>43605</v>
      </c>
      <c r="D279" s="274">
        <v>834.8</v>
      </c>
      <c r="E279" s="274" t="s">
        <v>11989</v>
      </c>
      <c r="F279" s="265" t="s">
        <v>9589</v>
      </c>
      <c r="G279" s="263">
        <v>43654</v>
      </c>
      <c r="H279" s="204" t="s">
        <v>6495</v>
      </c>
      <c r="I279" s="277" t="s">
        <v>11988</v>
      </c>
    </row>
    <row r="280" spans="1:9" x14ac:dyDescent="0.25">
      <c r="A280" s="264" t="s">
        <v>1038</v>
      </c>
      <c r="B280" s="214" t="s">
        <v>1644</v>
      </c>
      <c r="C280" s="263">
        <v>43605</v>
      </c>
      <c r="D280" s="274">
        <v>830</v>
      </c>
      <c r="E280" s="274" t="s">
        <v>7413</v>
      </c>
      <c r="F280" s="265" t="s">
        <v>9589</v>
      </c>
      <c r="G280" s="263">
        <v>43654</v>
      </c>
      <c r="H280" s="204" t="s">
        <v>9936</v>
      </c>
      <c r="I280" s="277" t="s">
        <v>11990</v>
      </c>
    </row>
    <row r="281" spans="1:9" ht="22.5" x14ac:dyDescent="0.25">
      <c r="A281" s="264" t="s">
        <v>1039</v>
      </c>
      <c r="B281" s="214" t="s">
        <v>11992</v>
      </c>
      <c r="C281" s="263">
        <v>43648</v>
      </c>
      <c r="D281" s="274">
        <v>27180</v>
      </c>
      <c r="E281" s="274">
        <v>33975</v>
      </c>
      <c r="F281" s="265" t="s">
        <v>11945</v>
      </c>
      <c r="G281" s="263">
        <v>43952</v>
      </c>
      <c r="H281" s="204" t="s">
        <v>2629</v>
      </c>
      <c r="I281" s="277" t="s">
        <v>11991</v>
      </c>
    </row>
    <row r="282" spans="1:9" ht="22.5" x14ac:dyDescent="0.25">
      <c r="A282" s="264" t="s">
        <v>1040</v>
      </c>
      <c r="B282" s="214" t="s">
        <v>11994</v>
      </c>
      <c r="C282" s="263">
        <v>43649</v>
      </c>
      <c r="D282" s="274">
        <v>1600</v>
      </c>
      <c r="E282" s="274">
        <v>2000</v>
      </c>
      <c r="F282" s="265" t="s">
        <v>11945</v>
      </c>
      <c r="G282" s="263">
        <v>43952</v>
      </c>
      <c r="H282" s="204" t="s">
        <v>9908</v>
      </c>
      <c r="I282" s="277" t="s">
        <v>11993</v>
      </c>
    </row>
    <row r="283" spans="1:9" x14ac:dyDescent="0.25">
      <c r="A283" s="264" t="s">
        <v>1041</v>
      </c>
      <c r="B283" s="214" t="s">
        <v>11996</v>
      </c>
      <c r="C283" s="263">
        <v>43605</v>
      </c>
      <c r="D283" s="274">
        <v>1035</v>
      </c>
      <c r="E283" s="274">
        <v>1035</v>
      </c>
      <c r="F283" s="265" t="s">
        <v>11997</v>
      </c>
      <c r="G283" s="263">
        <v>43605</v>
      </c>
      <c r="H283" s="204" t="s">
        <v>2660</v>
      </c>
      <c r="I283" s="277" t="s">
        <v>11995</v>
      </c>
    </row>
    <row r="284" spans="1:9" x14ac:dyDescent="0.25">
      <c r="A284" s="264" t="s">
        <v>1042</v>
      </c>
      <c r="B284" s="214" t="s">
        <v>11999</v>
      </c>
      <c r="C284" s="263">
        <v>43605</v>
      </c>
      <c r="D284" s="274">
        <v>1087.5</v>
      </c>
      <c r="E284" s="274">
        <v>1087.5</v>
      </c>
      <c r="F284" s="265" t="s">
        <v>11997</v>
      </c>
      <c r="G284" s="263">
        <v>43605</v>
      </c>
      <c r="H284" s="204" t="s">
        <v>2639</v>
      </c>
      <c r="I284" s="277" t="s">
        <v>11998</v>
      </c>
    </row>
    <row r="285" spans="1:9" x14ac:dyDescent="0.25">
      <c r="A285" s="264" t="s">
        <v>1043</v>
      </c>
      <c r="B285" s="214" t="s">
        <v>12001</v>
      </c>
      <c r="C285" s="263">
        <v>43605</v>
      </c>
      <c r="D285" s="274">
        <v>1037.5</v>
      </c>
      <c r="E285" s="274">
        <v>1037.5</v>
      </c>
      <c r="F285" s="265" t="s">
        <v>11997</v>
      </c>
      <c r="G285" s="263">
        <v>43605</v>
      </c>
      <c r="H285" s="204" t="s">
        <v>2570</v>
      </c>
      <c r="I285" s="277" t="s">
        <v>12000</v>
      </c>
    </row>
    <row r="286" spans="1:9" x14ac:dyDescent="0.25">
      <c r="A286" s="264" t="s">
        <v>1044</v>
      </c>
      <c r="B286" s="214" t="s">
        <v>12003</v>
      </c>
      <c r="C286" s="263">
        <v>43605</v>
      </c>
      <c r="D286" s="274">
        <v>1031.25</v>
      </c>
      <c r="E286" s="274">
        <v>1031.25</v>
      </c>
      <c r="F286" s="265" t="s">
        <v>11997</v>
      </c>
      <c r="G286" s="263">
        <v>43605</v>
      </c>
      <c r="H286" s="204" t="s">
        <v>4246</v>
      </c>
      <c r="I286" s="277" t="s">
        <v>12002</v>
      </c>
    </row>
    <row r="287" spans="1:9" x14ac:dyDescent="0.25">
      <c r="A287" s="264" t="s">
        <v>1045</v>
      </c>
      <c r="B287" s="214" t="s">
        <v>12005</v>
      </c>
      <c r="C287" s="263">
        <v>43605</v>
      </c>
      <c r="D287" s="274">
        <v>1052.5</v>
      </c>
      <c r="E287" s="274">
        <v>1052.5</v>
      </c>
      <c r="F287" s="265" t="s">
        <v>11997</v>
      </c>
      <c r="G287" s="263">
        <v>43605</v>
      </c>
      <c r="H287" s="204" t="s">
        <v>2573</v>
      </c>
      <c r="I287" s="277" t="s">
        <v>12004</v>
      </c>
    </row>
    <row r="288" spans="1:9" x14ac:dyDescent="0.25">
      <c r="A288" s="264" t="s">
        <v>1046</v>
      </c>
      <c r="B288" s="214" t="s">
        <v>3877</v>
      </c>
      <c r="C288" s="263">
        <v>43605</v>
      </c>
      <c r="D288" s="274">
        <v>1025</v>
      </c>
      <c r="E288" s="274">
        <v>1025</v>
      </c>
      <c r="F288" s="265" t="s">
        <v>11997</v>
      </c>
      <c r="G288" s="263">
        <v>43605</v>
      </c>
      <c r="H288" s="204" t="s">
        <v>2572</v>
      </c>
      <c r="I288" s="277" t="s">
        <v>12006</v>
      </c>
    </row>
    <row r="289" spans="1:9" x14ac:dyDescent="0.25">
      <c r="A289" s="264" t="s">
        <v>1047</v>
      </c>
      <c r="B289" s="214" t="s">
        <v>12008</v>
      </c>
      <c r="C289" s="263">
        <v>43605</v>
      </c>
      <c r="D289" s="274">
        <v>1042.5</v>
      </c>
      <c r="E289" s="274">
        <v>1042.5</v>
      </c>
      <c r="F289" s="265" t="s">
        <v>11997</v>
      </c>
      <c r="G289" s="263">
        <v>43605</v>
      </c>
      <c r="H289" s="204" t="s">
        <v>4249</v>
      </c>
      <c r="I289" s="277" t="s">
        <v>12007</v>
      </c>
    </row>
    <row r="290" spans="1:9" x14ac:dyDescent="0.25">
      <c r="A290" s="264" t="s">
        <v>1048</v>
      </c>
      <c r="B290" s="214" t="s">
        <v>12010</v>
      </c>
      <c r="C290" s="263">
        <v>43605</v>
      </c>
      <c r="D290" s="274">
        <v>1012.5</v>
      </c>
      <c r="E290" s="274">
        <v>1012.5</v>
      </c>
      <c r="F290" s="265" t="s">
        <v>11997</v>
      </c>
      <c r="G290" s="263">
        <v>43605</v>
      </c>
      <c r="H290" s="204" t="s">
        <v>2571</v>
      </c>
      <c r="I290" s="277" t="s">
        <v>12009</v>
      </c>
    </row>
    <row r="291" spans="1:9" x14ac:dyDescent="0.25">
      <c r="A291" s="264" t="s">
        <v>1050</v>
      </c>
      <c r="B291" s="214" t="s">
        <v>12012</v>
      </c>
      <c r="C291" s="263">
        <v>43605</v>
      </c>
      <c r="D291" s="274">
        <v>1054.69</v>
      </c>
      <c r="E291" s="274">
        <v>1054.69</v>
      </c>
      <c r="F291" s="265" t="s">
        <v>11997</v>
      </c>
      <c r="G291" s="263">
        <v>43605</v>
      </c>
      <c r="H291" s="204" t="s">
        <v>2568</v>
      </c>
      <c r="I291" s="277" t="s">
        <v>12011</v>
      </c>
    </row>
    <row r="292" spans="1:9" x14ac:dyDescent="0.25">
      <c r="A292" s="264" t="s">
        <v>1051</v>
      </c>
      <c r="B292" s="214" t="s">
        <v>12014</v>
      </c>
      <c r="C292" s="263">
        <v>43605</v>
      </c>
      <c r="D292" s="274">
        <v>1032.5</v>
      </c>
      <c r="E292" s="274">
        <v>1032.5</v>
      </c>
      <c r="F292" s="265" t="s">
        <v>11997</v>
      </c>
      <c r="G292" s="263">
        <v>43605</v>
      </c>
      <c r="H292" s="204" t="s">
        <v>2669</v>
      </c>
      <c r="I292" s="277" t="s">
        <v>12013</v>
      </c>
    </row>
    <row r="293" spans="1:9" x14ac:dyDescent="0.25">
      <c r="A293" s="264" t="s">
        <v>1052</v>
      </c>
      <c r="B293" s="214" t="s">
        <v>12016</v>
      </c>
      <c r="C293" s="263">
        <v>43605</v>
      </c>
      <c r="D293" s="274">
        <v>1040</v>
      </c>
      <c r="E293" s="274">
        <v>1040</v>
      </c>
      <c r="F293" s="265" t="s">
        <v>11997</v>
      </c>
      <c r="G293" s="263">
        <v>43605</v>
      </c>
      <c r="H293" s="204" t="s">
        <v>2662</v>
      </c>
      <c r="I293" s="277" t="s">
        <v>12015</v>
      </c>
    </row>
    <row r="294" spans="1:9" x14ac:dyDescent="0.25">
      <c r="A294" s="264" t="s">
        <v>1053</v>
      </c>
      <c r="B294" s="214" t="s">
        <v>12018</v>
      </c>
      <c r="C294" s="263">
        <v>43605</v>
      </c>
      <c r="D294" s="274">
        <v>1025</v>
      </c>
      <c r="E294" s="274">
        <v>1025</v>
      </c>
      <c r="F294" s="265" t="s">
        <v>11997</v>
      </c>
      <c r="G294" s="263">
        <v>43605</v>
      </c>
      <c r="H294" s="204" t="s">
        <v>2674</v>
      </c>
      <c r="I294" s="277" t="s">
        <v>12017</v>
      </c>
    </row>
    <row r="295" spans="1:9" x14ac:dyDescent="0.25">
      <c r="A295" s="264" t="s">
        <v>1054</v>
      </c>
      <c r="B295" s="214" t="s">
        <v>12020</v>
      </c>
      <c r="C295" s="263">
        <v>43605</v>
      </c>
      <c r="D295" s="274">
        <v>1031.25</v>
      </c>
      <c r="E295" s="274">
        <v>1031.25</v>
      </c>
      <c r="F295" s="265" t="s">
        <v>11997</v>
      </c>
      <c r="G295" s="263">
        <v>43605</v>
      </c>
      <c r="H295" s="204" t="s">
        <v>2632</v>
      </c>
      <c r="I295" s="277" t="s">
        <v>12019</v>
      </c>
    </row>
    <row r="296" spans="1:9" x14ac:dyDescent="0.25">
      <c r="A296" s="264" t="s">
        <v>1055</v>
      </c>
      <c r="B296" s="214" t="s">
        <v>12020</v>
      </c>
      <c r="C296" s="263">
        <v>43605</v>
      </c>
      <c r="D296" s="283">
        <v>12675</v>
      </c>
      <c r="E296" s="274">
        <v>12675</v>
      </c>
      <c r="F296" s="265" t="s">
        <v>11997</v>
      </c>
      <c r="G296" s="263">
        <v>43605</v>
      </c>
      <c r="H296" s="204" t="s">
        <v>2632</v>
      </c>
      <c r="I296" s="277" t="s">
        <v>12021</v>
      </c>
    </row>
    <row r="297" spans="1:9" x14ac:dyDescent="0.25">
      <c r="A297" s="264" t="s">
        <v>1056</v>
      </c>
      <c r="B297" s="214" t="s">
        <v>12023</v>
      </c>
      <c r="C297" s="263">
        <v>43605</v>
      </c>
      <c r="D297" s="274">
        <v>1018.75</v>
      </c>
      <c r="E297" s="274">
        <v>1018.75</v>
      </c>
      <c r="F297" s="265" t="s">
        <v>11997</v>
      </c>
      <c r="G297" s="263">
        <v>43605</v>
      </c>
      <c r="H297" s="204" t="s">
        <v>2604</v>
      </c>
      <c r="I297" s="277" t="s">
        <v>12022</v>
      </c>
    </row>
    <row r="298" spans="1:9" x14ac:dyDescent="0.25">
      <c r="A298" s="264" t="s">
        <v>1057</v>
      </c>
      <c r="B298" s="214" t="s">
        <v>12025</v>
      </c>
      <c r="C298" s="263">
        <v>43605</v>
      </c>
      <c r="D298" s="274">
        <v>1033.75</v>
      </c>
      <c r="E298" s="274">
        <v>1033.75</v>
      </c>
      <c r="F298" s="265" t="s">
        <v>11997</v>
      </c>
      <c r="G298" s="263">
        <v>43605</v>
      </c>
      <c r="H298" s="204" t="s">
        <v>2668</v>
      </c>
      <c r="I298" s="277" t="s">
        <v>12024</v>
      </c>
    </row>
    <row r="299" spans="1:9" x14ac:dyDescent="0.25">
      <c r="A299" s="264" t="s">
        <v>1058</v>
      </c>
      <c r="B299" s="214" t="s">
        <v>12026</v>
      </c>
      <c r="C299" s="263">
        <v>43605</v>
      </c>
      <c r="D299" s="274">
        <v>0</v>
      </c>
      <c r="E299" s="274" t="s">
        <v>2704</v>
      </c>
      <c r="F299" s="265" t="s">
        <v>11997</v>
      </c>
      <c r="G299" s="263">
        <v>43605</v>
      </c>
      <c r="H299" s="204" t="s">
        <v>2577</v>
      </c>
    </row>
    <row r="300" spans="1:9" x14ac:dyDescent="0.25">
      <c r="A300" s="264" t="s">
        <v>1059</v>
      </c>
      <c r="B300" s="214" t="s">
        <v>12028</v>
      </c>
      <c r="C300" s="263">
        <v>43605</v>
      </c>
      <c r="D300" s="274">
        <v>1053.75</v>
      </c>
      <c r="E300" s="274">
        <v>1053.75</v>
      </c>
      <c r="F300" s="265" t="s">
        <v>11997</v>
      </c>
      <c r="G300" s="263">
        <v>43605</v>
      </c>
      <c r="H300" s="204"/>
      <c r="I300" s="277" t="s">
        <v>12027</v>
      </c>
    </row>
    <row r="301" spans="1:9" x14ac:dyDescent="0.25">
      <c r="A301" s="264" t="s">
        <v>1060</v>
      </c>
      <c r="B301" s="214" t="s">
        <v>12030</v>
      </c>
      <c r="C301" s="263">
        <v>43605</v>
      </c>
      <c r="D301" s="274">
        <v>1043.75</v>
      </c>
      <c r="E301" s="274">
        <v>1043.75</v>
      </c>
      <c r="F301" s="265" t="s">
        <v>11997</v>
      </c>
      <c r="G301" s="263">
        <v>43605</v>
      </c>
      <c r="H301" s="204" t="s">
        <v>2646</v>
      </c>
      <c r="I301" s="277" t="s">
        <v>12029</v>
      </c>
    </row>
    <row r="302" spans="1:9" x14ac:dyDescent="0.25">
      <c r="A302" s="264" t="s">
        <v>1061</v>
      </c>
      <c r="B302" s="214" t="s">
        <v>12032</v>
      </c>
      <c r="C302" s="263">
        <v>43605</v>
      </c>
      <c r="D302" s="274">
        <v>1071.25</v>
      </c>
      <c r="E302" s="274">
        <v>1071.25</v>
      </c>
      <c r="F302" s="265" t="s">
        <v>11997</v>
      </c>
      <c r="G302" s="263">
        <v>43605</v>
      </c>
      <c r="H302" s="204" t="s">
        <v>2631</v>
      </c>
      <c r="I302" s="277" t="s">
        <v>12031</v>
      </c>
    </row>
    <row r="303" spans="1:9" x14ac:dyDescent="0.25">
      <c r="A303" s="264" t="s">
        <v>1062</v>
      </c>
      <c r="B303" s="214" t="s">
        <v>12034</v>
      </c>
      <c r="C303" s="263">
        <v>43605</v>
      </c>
      <c r="D303" s="274">
        <v>1046.25</v>
      </c>
      <c r="E303" s="274">
        <v>1046.25</v>
      </c>
      <c r="F303" s="265" t="s">
        <v>11997</v>
      </c>
      <c r="G303" s="263">
        <v>43605</v>
      </c>
      <c r="H303" s="204" t="s">
        <v>4429</v>
      </c>
      <c r="I303" s="277" t="s">
        <v>12033</v>
      </c>
    </row>
    <row r="304" spans="1:9" x14ac:dyDescent="0.25">
      <c r="A304" s="264" t="s">
        <v>1064</v>
      </c>
      <c r="B304" s="214" t="s">
        <v>12036</v>
      </c>
      <c r="C304" s="263">
        <v>43605</v>
      </c>
      <c r="D304" s="274">
        <v>1047.5</v>
      </c>
      <c r="E304" s="274">
        <v>1047.5</v>
      </c>
      <c r="F304" s="265" t="s">
        <v>11997</v>
      </c>
      <c r="G304" s="263">
        <v>43605</v>
      </c>
      <c r="H304" s="204" t="s">
        <v>4428</v>
      </c>
      <c r="I304" s="277" t="s">
        <v>12035</v>
      </c>
    </row>
    <row r="305" spans="1:9" x14ac:dyDescent="0.25">
      <c r="A305" s="264" t="s">
        <v>1065</v>
      </c>
      <c r="B305" s="214" t="s">
        <v>12038</v>
      </c>
      <c r="C305" s="263">
        <v>43605</v>
      </c>
      <c r="D305" s="274">
        <v>1040</v>
      </c>
      <c r="E305" s="274">
        <v>1040</v>
      </c>
      <c r="F305" s="265" t="s">
        <v>11997</v>
      </c>
      <c r="G305" s="263">
        <v>43605</v>
      </c>
      <c r="H305" s="204" t="s">
        <v>2613</v>
      </c>
      <c r="I305" s="277" t="s">
        <v>12037</v>
      </c>
    </row>
    <row r="306" spans="1:9" ht="22.5" x14ac:dyDescent="0.25">
      <c r="A306" s="264" t="s">
        <v>1066</v>
      </c>
      <c r="B306" s="214" t="s">
        <v>12018</v>
      </c>
      <c r="C306" s="263">
        <v>43605</v>
      </c>
      <c r="D306" s="274">
        <v>1043.5</v>
      </c>
      <c r="E306" s="274">
        <v>1043.5</v>
      </c>
      <c r="F306" s="265" t="s">
        <v>11997</v>
      </c>
      <c r="G306" s="263">
        <v>43605</v>
      </c>
      <c r="H306" s="204" t="s">
        <v>6495</v>
      </c>
      <c r="I306" s="277" t="s">
        <v>12039</v>
      </c>
    </row>
    <row r="307" spans="1:9" x14ac:dyDescent="0.25">
      <c r="A307" s="264" t="s">
        <v>1067</v>
      </c>
      <c r="B307" s="214" t="s">
        <v>12041</v>
      </c>
      <c r="C307" s="263">
        <v>43605</v>
      </c>
      <c r="D307" s="274">
        <v>1037.5</v>
      </c>
      <c r="E307" s="274">
        <v>1037.5</v>
      </c>
      <c r="F307" s="265" t="s">
        <v>11997</v>
      </c>
      <c r="G307" s="263">
        <v>43605</v>
      </c>
      <c r="H307" s="204" t="s">
        <v>9936</v>
      </c>
      <c r="I307" s="277" t="s">
        <v>12040</v>
      </c>
    </row>
    <row r="308" spans="1:9" ht="22.5" x14ac:dyDescent="0.25">
      <c r="A308" s="264" t="s">
        <v>1068</v>
      </c>
      <c r="B308" s="214" t="s">
        <v>12043</v>
      </c>
      <c r="C308" s="263">
        <v>43616</v>
      </c>
      <c r="D308" s="274">
        <v>75464.399999999994</v>
      </c>
      <c r="E308" s="274" t="s">
        <v>2704</v>
      </c>
      <c r="F308" s="265" t="s">
        <v>3409</v>
      </c>
      <c r="G308" s="263">
        <v>43616</v>
      </c>
      <c r="H308" s="204" t="s">
        <v>2563</v>
      </c>
      <c r="I308" s="277" t="s">
        <v>12042</v>
      </c>
    </row>
    <row r="309" spans="1:9" ht="33.75" x14ac:dyDescent="0.25">
      <c r="A309" s="264" t="s">
        <v>1069</v>
      </c>
      <c r="B309" s="214" t="s">
        <v>12045</v>
      </c>
      <c r="C309" s="263">
        <v>43616</v>
      </c>
      <c r="D309" s="287">
        <v>75464.399999999994</v>
      </c>
      <c r="E309" s="274">
        <v>94330.5</v>
      </c>
      <c r="F309" s="265" t="s">
        <v>12046</v>
      </c>
      <c r="G309" s="263">
        <v>43982</v>
      </c>
      <c r="H309" s="204" t="s">
        <v>2563</v>
      </c>
      <c r="I309" s="277" t="s">
        <v>12044</v>
      </c>
    </row>
    <row r="310" spans="1:9" ht="22.5" x14ac:dyDescent="0.25">
      <c r="A310" s="264" t="s">
        <v>1070</v>
      </c>
      <c r="B310" s="214" t="s">
        <v>12048</v>
      </c>
      <c r="C310" s="263">
        <v>43648</v>
      </c>
      <c r="D310" s="274">
        <v>413000</v>
      </c>
      <c r="E310" s="274">
        <v>413000</v>
      </c>
      <c r="F310" s="265" t="s">
        <v>12049</v>
      </c>
      <c r="G310" s="263">
        <v>43798</v>
      </c>
      <c r="H310" s="204" t="s">
        <v>9335</v>
      </c>
      <c r="I310" s="277" t="s">
        <v>12047</v>
      </c>
    </row>
    <row r="311" spans="1:9" ht="22.5" x14ac:dyDescent="0.25">
      <c r="A311" s="264" t="s">
        <v>1071</v>
      </c>
      <c r="B311" s="214" t="s">
        <v>12051</v>
      </c>
      <c r="C311" s="263">
        <v>43648</v>
      </c>
      <c r="D311" s="274">
        <v>550000</v>
      </c>
      <c r="E311" s="274">
        <v>550000</v>
      </c>
      <c r="F311" s="265" t="s">
        <v>11786</v>
      </c>
      <c r="G311" s="263">
        <v>43798</v>
      </c>
      <c r="H311" s="204" t="s">
        <v>9335</v>
      </c>
      <c r="I311" s="277" t="s">
        <v>12050</v>
      </c>
    </row>
    <row r="312" spans="1:9" ht="22.5" x14ac:dyDescent="0.25">
      <c r="A312" s="264" t="s">
        <v>1072</v>
      </c>
      <c r="B312" s="214" t="s">
        <v>12053</v>
      </c>
      <c r="C312" s="263">
        <v>43648</v>
      </c>
      <c r="D312" s="274">
        <v>413000</v>
      </c>
      <c r="E312" s="274">
        <v>413000</v>
      </c>
      <c r="F312" s="265" t="s">
        <v>11786</v>
      </c>
      <c r="G312" s="263">
        <v>43798</v>
      </c>
      <c r="H312" s="204" t="s">
        <v>9335</v>
      </c>
      <c r="I312" s="277" t="s">
        <v>12052</v>
      </c>
    </row>
    <row r="313" spans="1:9" ht="22.5" x14ac:dyDescent="0.25">
      <c r="A313" s="264" t="s">
        <v>1074</v>
      </c>
      <c r="B313" s="214" t="s">
        <v>12055</v>
      </c>
      <c r="C313" s="263">
        <v>43648</v>
      </c>
      <c r="D313" s="274">
        <v>481000</v>
      </c>
      <c r="E313" s="274">
        <v>481000</v>
      </c>
      <c r="F313" s="265" t="s">
        <v>11786</v>
      </c>
      <c r="G313" s="263">
        <v>43798</v>
      </c>
      <c r="H313" s="204" t="s">
        <v>9335</v>
      </c>
      <c r="I313" s="277" t="s">
        <v>12054</v>
      </c>
    </row>
    <row r="314" spans="1:9" ht="22.5" x14ac:dyDescent="0.25">
      <c r="A314" s="264" t="s">
        <v>1075</v>
      </c>
      <c r="B314" s="214" t="s">
        <v>12057</v>
      </c>
      <c r="C314" s="263">
        <v>43648</v>
      </c>
      <c r="D314" s="274">
        <v>426000</v>
      </c>
      <c r="E314" s="274">
        <v>426000</v>
      </c>
      <c r="F314" s="265" t="s">
        <v>11786</v>
      </c>
      <c r="G314" s="263">
        <v>43798</v>
      </c>
      <c r="H314" s="204" t="s">
        <v>9335</v>
      </c>
      <c r="I314" s="277" t="s">
        <v>12056</v>
      </c>
    </row>
    <row r="315" spans="1:9" ht="22.5" x14ac:dyDescent="0.25">
      <c r="A315" s="264" t="s">
        <v>1076</v>
      </c>
      <c r="B315" s="214" t="s">
        <v>12059</v>
      </c>
      <c r="C315" s="263">
        <v>43648</v>
      </c>
      <c r="D315" s="274">
        <v>454000</v>
      </c>
      <c r="E315" s="274">
        <v>454000</v>
      </c>
      <c r="F315" s="265" t="s">
        <v>11786</v>
      </c>
      <c r="G315" s="263">
        <v>43798</v>
      </c>
      <c r="H315" s="204" t="s">
        <v>9335</v>
      </c>
      <c r="I315" s="277" t="s">
        <v>12058</v>
      </c>
    </row>
    <row r="316" spans="1:9" ht="22.5" x14ac:dyDescent="0.25">
      <c r="A316" s="264" t="s">
        <v>1077</v>
      </c>
      <c r="B316" s="214" t="s">
        <v>12061</v>
      </c>
      <c r="C316" s="263">
        <v>43662</v>
      </c>
      <c r="D316" s="274">
        <v>54262.07</v>
      </c>
      <c r="E316" s="274" t="s">
        <v>12062</v>
      </c>
      <c r="F316" s="265" t="s">
        <v>11616</v>
      </c>
      <c r="G316" s="263">
        <v>43801</v>
      </c>
      <c r="H316" s="204" t="s">
        <v>1522</v>
      </c>
      <c r="I316" s="277" t="s">
        <v>12060</v>
      </c>
    </row>
    <row r="317" spans="1:9" ht="22.5" x14ac:dyDescent="0.25">
      <c r="A317" s="264" t="s">
        <v>1078</v>
      </c>
      <c r="B317" s="214" t="s">
        <v>12064</v>
      </c>
      <c r="C317" s="263">
        <v>43662</v>
      </c>
      <c r="D317" s="274">
        <v>31911.18</v>
      </c>
      <c r="E317" s="274" t="s">
        <v>12065</v>
      </c>
      <c r="F317" s="265" t="s">
        <v>11616</v>
      </c>
      <c r="G317" s="263">
        <v>43801</v>
      </c>
      <c r="H317" s="204" t="s">
        <v>1526</v>
      </c>
      <c r="I317" s="277" t="s">
        <v>12063</v>
      </c>
    </row>
    <row r="318" spans="1:9" ht="33.75" x14ac:dyDescent="0.25">
      <c r="A318" s="264" t="s">
        <v>1079</v>
      </c>
      <c r="B318" s="214" t="s">
        <v>12067</v>
      </c>
      <c r="C318" s="263">
        <v>43675</v>
      </c>
      <c r="D318" s="274">
        <v>12000</v>
      </c>
      <c r="E318" s="274" t="s">
        <v>6819</v>
      </c>
      <c r="F318" s="265" t="s">
        <v>11616</v>
      </c>
      <c r="G318" s="263">
        <v>43791</v>
      </c>
      <c r="H318" s="204" t="s">
        <v>228</v>
      </c>
      <c r="I318" s="277" t="s">
        <v>12066</v>
      </c>
    </row>
    <row r="319" spans="1:9" ht="33.75" x14ac:dyDescent="0.25">
      <c r="A319" s="264" t="s">
        <v>1080</v>
      </c>
      <c r="B319" s="214" t="s">
        <v>12069</v>
      </c>
      <c r="C319" s="263">
        <v>43675</v>
      </c>
      <c r="D319" s="274">
        <v>16000</v>
      </c>
      <c r="E319" s="274" t="s">
        <v>7679</v>
      </c>
      <c r="F319" s="265" t="s">
        <v>11616</v>
      </c>
      <c r="G319" s="263">
        <v>43796</v>
      </c>
      <c r="H319" s="204" t="s">
        <v>231</v>
      </c>
      <c r="I319" s="277" t="s">
        <v>12068</v>
      </c>
    </row>
    <row r="320" spans="1:9" ht="33.75" x14ac:dyDescent="0.25">
      <c r="A320" s="264" t="s">
        <v>1081</v>
      </c>
      <c r="B320" s="214" t="s">
        <v>12071</v>
      </c>
      <c r="C320" s="263">
        <v>43675</v>
      </c>
      <c r="D320" s="274">
        <v>12000</v>
      </c>
      <c r="E320" s="274" t="s">
        <v>6819</v>
      </c>
      <c r="F320" s="265" t="s">
        <v>11616</v>
      </c>
      <c r="G320" s="263">
        <v>43753</v>
      </c>
      <c r="H320" s="204" t="s">
        <v>275</v>
      </c>
      <c r="I320" s="277" t="s">
        <v>12070</v>
      </c>
    </row>
    <row r="321" spans="1:9" ht="33.75" x14ac:dyDescent="0.25">
      <c r="A321" s="264" t="s">
        <v>1082</v>
      </c>
      <c r="B321" s="214" t="s">
        <v>12073</v>
      </c>
      <c r="C321" s="263">
        <v>43675</v>
      </c>
      <c r="D321" s="274">
        <v>12000</v>
      </c>
      <c r="E321" s="274" t="s">
        <v>6819</v>
      </c>
      <c r="F321" s="265" t="s">
        <v>11616</v>
      </c>
      <c r="G321" s="263"/>
      <c r="H321" s="204" t="s">
        <v>302</v>
      </c>
      <c r="I321" s="277" t="s">
        <v>12072</v>
      </c>
    </row>
    <row r="322" spans="1:9" ht="22.5" x14ac:dyDescent="0.25">
      <c r="A322" s="264" t="s">
        <v>1083</v>
      </c>
      <c r="B322" s="214" t="s">
        <v>12075</v>
      </c>
      <c r="C322" s="263">
        <v>43679</v>
      </c>
      <c r="D322" s="274">
        <v>45931</v>
      </c>
      <c r="E322" s="274" t="s">
        <v>12076</v>
      </c>
      <c r="F322" s="265" t="s">
        <v>11616</v>
      </c>
      <c r="G322" s="263">
        <v>43817</v>
      </c>
      <c r="H322" s="204" t="s">
        <v>294</v>
      </c>
      <c r="I322" s="277" t="s">
        <v>12074</v>
      </c>
    </row>
    <row r="323" spans="1:9" ht="22.5" x14ac:dyDescent="0.25">
      <c r="A323" s="264" t="s">
        <v>1084</v>
      </c>
      <c r="B323" s="214" t="s">
        <v>12078</v>
      </c>
      <c r="C323" s="263">
        <v>43675</v>
      </c>
      <c r="D323" s="274">
        <v>20000</v>
      </c>
      <c r="E323" s="274" t="s">
        <v>12079</v>
      </c>
      <c r="F323" s="265" t="s">
        <v>11616</v>
      </c>
      <c r="G323" s="263">
        <v>43690</v>
      </c>
      <c r="H323" s="204" t="s">
        <v>1523</v>
      </c>
      <c r="I323" s="277" t="s">
        <v>12077</v>
      </c>
    </row>
    <row r="324" spans="1:9" ht="33.75" x14ac:dyDescent="0.25">
      <c r="A324" s="264" t="s">
        <v>1085</v>
      </c>
      <c r="B324" s="214" t="s">
        <v>12081</v>
      </c>
      <c r="C324" s="263">
        <v>43675</v>
      </c>
      <c r="D324" s="274">
        <v>9200</v>
      </c>
      <c r="E324" s="274" t="s">
        <v>9818</v>
      </c>
      <c r="F324" s="265" t="s">
        <v>11616</v>
      </c>
      <c r="G324" s="263">
        <v>43740</v>
      </c>
      <c r="H324" s="204" t="s">
        <v>302</v>
      </c>
      <c r="I324" s="277" t="s">
        <v>12080</v>
      </c>
    </row>
    <row r="325" spans="1:9" ht="22.5" x14ac:dyDescent="0.25">
      <c r="A325" s="264" t="s">
        <v>1086</v>
      </c>
      <c r="B325" s="214" t="s">
        <v>12083</v>
      </c>
      <c r="C325" s="263">
        <v>43620</v>
      </c>
      <c r="D325" s="287">
        <v>4760</v>
      </c>
      <c r="E325" s="287" t="s">
        <v>2704</v>
      </c>
      <c r="F325" s="265" t="s">
        <v>138</v>
      </c>
      <c r="G325" s="263">
        <v>43620</v>
      </c>
      <c r="H325" s="204" t="s">
        <v>9321</v>
      </c>
      <c r="I325" s="277" t="s">
        <v>12082</v>
      </c>
    </row>
    <row r="326" spans="1:9" ht="22.5" x14ac:dyDescent="0.25">
      <c r="A326" s="264" t="s">
        <v>1087</v>
      </c>
      <c r="B326" s="214" t="s">
        <v>12085</v>
      </c>
      <c r="C326" s="263">
        <v>43686</v>
      </c>
      <c r="D326" s="287">
        <v>0</v>
      </c>
      <c r="E326" s="287" t="s">
        <v>2704</v>
      </c>
      <c r="F326" s="265" t="s">
        <v>3409</v>
      </c>
      <c r="G326" s="263">
        <v>43686</v>
      </c>
      <c r="H326" s="204" t="s">
        <v>6402</v>
      </c>
      <c r="I326" s="277" t="s">
        <v>12084</v>
      </c>
    </row>
    <row r="327" spans="1:9" ht="33.75" x14ac:dyDescent="0.25">
      <c r="A327" s="264" t="s">
        <v>1088</v>
      </c>
      <c r="B327" s="214" t="s">
        <v>12087</v>
      </c>
      <c r="C327" s="263">
        <v>43676</v>
      </c>
      <c r="D327" s="287">
        <v>665718.68999999994</v>
      </c>
      <c r="E327" s="287">
        <v>665718.68999999994</v>
      </c>
      <c r="F327" s="265" t="s">
        <v>3409</v>
      </c>
      <c r="G327" s="263">
        <v>43676</v>
      </c>
      <c r="H327" s="204" t="s">
        <v>6336</v>
      </c>
      <c r="I327" s="277" t="s">
        <v>12086</v>
      </c>
    </row>
    <row r="328" spans="1:9" ht="33.75" x14ac:dyDescent="0.25">
      <c r="A328" s="264" t="s">
        <v>1089</v>
      </c>
      <c r="B328" s="214" t="s">
        <v>12089</v>
      </c>
      <c r="C328" s="263">
        <v>43675</v>
      </c>
      <c r="D328" s="274">
        <v>16000</v>
      </c>
      <c r="E328" s="274" t="s">
        <v>7679</v>
      </c>
      <c r="F328" s="265" t="s">
        <v>11616</v>
      </c>
      <c r="G328" s="263">
        <v>43796</v>
      </c>
      <c r="H328" s="204" t="s">
        <v>210</v>
      </c>
      <c r="I328" s="277" t="s">
        <v>12088</v>
      </c>
    </row>
    <row r="329" spans="1:9" ht="22.5" x14ac:dyDescent="0.25">
      <c r="A329" s="264" t="s">
        <v>1090</v>
      </c>
      <c r="B329" s="214" t="s">
        <v>12091</v>
      </c>
      <c r="C329" s="263">
        <v>43679</v>
      </c>
      <c r="D329" s="274">
        <v>41127.33</v>
      </c>
      <c r="E329" s="274" t="s">
        <v>12092</v>
      </c>
      <c r="F329" s="265" t="s">
        <v>11616</v>
      </c>
      <c r="G329" s="263">
        <v>43798</v>
      </c>
      <c r="H329" s="204" t="s">
        <v>10</v>
      </c>
      <c r="I329" s="277" t="s">
        <v>12090</v>
      </c>
    </row>
    <row r="330" spans="1:9" x14ac:dyDescent="0.25">
      <c r="A330" s="264" t="s">
        <v>1091</v>
      </c>
      <c r="B330" s="214" t="s">
        <v>12094</v>
      </c>
      <c r="C330" s="263">
        <v>43703</v>
      </c>
      <c r="D330" s="274">
        <v>50400</v>
      </c>
      <c r="E330" s="274">
        <v>63000</v>
      </c>
      <c r="F330" s="265" t="s">
        <v>3409</v>
      </c>
      <c r="G330" s="263">
        <v>43703</v>
      </c>
      <c r="H330" s="204" t="s">
        <v>6426</v>
      </c>
      <c r="I330" s="277" t="s">
        <v>12093</v>
      </c>
    </row>
    <row r="331" spans="1:9" ht="22.5" x14ac:dyDescent="0.25">
      <c r="A331" s="264" t="s">
        <v>1092</v>
      </c>
      <c r="B331" s="214" t="s">
        <v>12096</v>
      </c>
      <c r="C331" s="263">
        <v>43675</v>
      </c>
      <c r="D331" s="274">
        <v>24000</v>
      </c>
      <c r="E331" s="274" t="s">
        <v>6595</v>
      </c>
      <c r="F331" s="265" t="s">
        <v>11616</v>
      </c>
      <c r="G331" s="263">
        <v>43798</v>
      </c>
      <c r="H331" s="204" t="s">
        <v>233</v>
      </c>
      <c r="I331" s="277" t="s">
        <v>12095</v>
      </c>
    </row>
    <row r="332" spans="1:9" ht="22.5" x14ac:dyDescent="0.25">
      <c r="A332" s="264" t="s">
        <v>1093</v>
      </c>
      <c r="B332" s="214" t="s">
        <v>12098</v>
      </c>
      <c r="C332" s="263">
        <v>43710</v>
      </c>
      <c r="D332" s="274">
        <v>0</v>
      </c>
      <c r="E332" s="274" t="s">
        <v>2704</v>
      </c>
      <c r="F332" s="265" t="s">
        <v>3409</v>
      </c>
      <c r="G332" s="263">
        <v>43710</v>
      </c>
      <c r="H332" s="204" t="s">
        <v>5</v>
      </c>
      <c r="I332" s="277" t="s">
        <v>12097</v>
      </c>
    </row>
    <row r="333" spans="1:9" ht="33.75" x14ac:dyDescent="0.25">
      <c r="A333" s="264" t="s">
        <v>1094</v>
      </c>
      <c r="B333" s="214" t="s">
        <v>9703</v>
      </c>
      <c r="C333" s="263">
        <v>43698</v>
      </c>
      <c r="D333" s="274">
        <v>5000</v>
      </c>
      <c r="E333" s="274" t="s">
        <v>2704</v>
      </c>
      <c r="F333" s="265" t="s">
        <v>1624</v>
      </c>
      <c r="G333" s="263">
        <v>43830</v>
      </c>
      <c r="H333" s="204" t="s">
        <v>259</v>
      </c>
      <c r="I333" s="277" t="s">
        <v>12099</v>
      </c>
    </row>
    <row r="334" spans="1:9" ht="22.5" x14ac:dyDescent="0.25">
      <c r="A334" s="264" t="s">
        <v>1095</v>
      </c>
      <c r="B334" s="214" t="s">
        <v>12101</v>
      </c>
      <c r="C334" s="263">
        <v>43650</v>
      </c>
      <c r="D334" s="274">
        <v>0</v>
      </c>
      <c r="E334" s="274" t="s">
        <v>2704</v>
      </c>
      <c r="F334" s="265" t="s">
        <v>1624</v>
      </c>
      <c r="G334" s="263">
        <v>43830</v>
      </c>
      <c r="H334" s="204" t="s">
        <v>12462</v>
      </c>
      <c r="I334" s="277" t="s">
        <v>12100</v>
      </c>
    </row>
    <row r="335" spans="1:9" x14ac:dyDescent="0.25">
      <c r="A335" s="264" t="s">
        <v>1096</v>
      </c>
      <c r="B335" s="214" t="s">
        <v>2432</v>
      </c>
      <c r="C335" s="263">
        <v>43633</v>
      </c>
      <c r="D335" s="274">
        <v>500</v>
      </c>
      <c r="E335" s="274" t="s">
        <v>2704</v>
      </c>
      <c r="F335" s="265" t="s">
        <v>1624</v>
      </c>
      <c r="G335" s="263">
        <v>43830</v>
      </c>
      <c r="H335" s="204" t="s">
        <v>6451</v>
      </c>
      <c r="I335" s="277" t="s">
        <v>12102</v>
      </c>
    </row>
    <row r="336" spans="1:9" x14ac:dyDescent="0.25">
      <c r="A336" s="264" t="s">
        <v>1097</v>
      </c>
      <c r="B336" s="214" t="s">
        <v>2432</v>
      </c>
      <c r="C336" s="263">
        <v>43629</v>
      </c>
      <c r="D336" s="274">
        <v>500</v>
      </c>
      <c r="E336" s="274" t="s">
        <v>2704</v>
      </c>
      <c r="F336" s="265" t="s">
        <v>1624</v>
      </c>
      <c r="G336" s="263">
        <v>43830</v>
      </c>
      <c r="H336" s="204" t="s">
        <v>9457</v>
      </c>
      <c r="I336" s="277" t="s">
        <v>12103</v>
      </c>
    </row>
    <row r="337" spans="1:9" ht="22.5" x14ac:dyDescent="0.25">
      <c r="A337" s="264" t="s">
        <v>1098</v>
      </c>
      <c r="B337" s="214" t="s">
        <v>12105</v>
      </c>
      <c r="C337" s="263">
        <v>43612</v>
      </c>
      <c r="D337" s="274">
        <v>58000</v>
      </c>
      <c r="E337" s="274" t="s">
        <v>12106</v>
      </c>
      <c r="F337" s="265" t="s">
        <v>1624</v>
      </c>
      <c r="G337" s="263">
        <v>43830</v>
      </c>
      <c r="H337" s="204" t="s">
        <v>6342</v>
      </c>
      <c r="I337" s="277" t="s">
        <v>12104</v>
      </c>
    </row>
    <row r="338" spans="1:9" ht="22.5" x14ac:dyDescent="0.25">
      <c r="A338" s="264" t="s">
        <v>1099</v>
      </c>
      <c r="B338" s="214" t="s">
        <v>12108</v>
      </c>
      <c r="C338" s="263">
        <v>43606</v>
      </c>
      <c r="D338" s="274">
        <v>10000</v>
      </c>
      <c r="E338" s="274" t="s">
        <v>2704</v>
      </c>
      <c r="F338" s="265" t="s">
        <v>1624</v>
      </c>
      <c r="G338" s="263">
        <v>43830</v>
      </c>
      <c r="H338" s="204" t="s">
        <v>12485</v>
      </c>
      <c r="I338" s="277" t="s">
        <v>12107</v>
      </c>
    </row>
    <row r="339" spans="1:9" ht="45" x14ac:dyDescent="0.25">
      <c r="A339" s="264" t="s">
        <v>1100</v>
      </c>
      <c r="B339" s="214" t="s">
        <v>9687</v>
      </c>
      <c r="C339" s="263">
        <v>43606</v>
      </c>
      <c r="D339" s="274">
        <v>15000</v>
      </c>
      <c r="E339" s="274" t="s">
        <v>2704</v>
      </c>
      <c r="F339" s="265" t="s">
        <v>1624</v>
      </c>
      <c r="G339" s="263">
        <v>43830</v>
      </c>
      <c r="H339" s="204" t="s">
        <v>10000</v>
      </c>
      <c r="I339" s="277" t="s">
        <v>12109</v>
      </c>
    </row>
    <row r="340" spans="1:9" ht="22.5" x14ac:dyDescent="0.25">
      <c r="A340" s="264" t="s">
        <v>1101</v>
      </c>
      <c r="B340" s="214" t="s">
        <v>12111</v>
      </c>
      <c r="C340" s="263">
        <v>43717</v>
      </c>
      <c r="D340" s="274">
        <v>60000</v>
      </c>
      <c r="E340" s="274" t="s">
        <v>7007</v>
      </c>
      <c r="F340" s="265" t="s">
        <v>11616</v>
      </c>
      <c r="G340" s="263">
        <v>43803</v>
      </c>
      <c r="H340" s="204" t="s">
        <v>1530</v>
      </c>
      <c r="I340" s="277" t="s">
        <v>12110</v>
      </c>
    </row>
    <row r="341" spans="1:9" x14ac:dyDescent="0.25">
      <c r="A341" s="264" t="s">
        <v>1102</v>
      </c>
      <c r="B341" s="214" t="s">
        <v>12113</v>
      </c>
      <c r="C341" s="263">
        <v>43741</v>
      </c>
      <c r="D341" s="274">
        <v>490</v>
      </c>
      <c r="E341" s="274" t="s">
        <v>2704</v>
      </c>
      <c r="F341" s="265" t="s">
        <v>9858</v>
      </c>
      <c r="G341" s="263">
        <v>43741</v>
      </c>
      <c r="H341" s="204" t="s">
        <v>12457</v>
      </c>
      <c r="I341" s="277" t="s">
        <v>12112</v>
      </c>
    </row>
    <row r="342" spans="1:9" ht="22.5" x14ac:dyDescent="0.25">
      <c r="A342" s="264" t="s">
        <v>1103</v>
      </c>
      <c r="B342" s="214" t="s">
        <v>10225</v>
      </c>
      <c r="C342" s="263">
        <v>43468</v>
      </c>
      <c r="D342" s="274">
        <v>12000</v>
      </c>
      <c r="E342" s="274" t="s">
        <v>6819</v>
      </c>
      <c r="F342" s="265" t="s">
        <v>1624</v>
      </c>
      <c r="G342" s="263">
        <v>43830</v>
      </c>
      <c r="H342" s="204" t="s">
        <v>9871</v>
      </c>
      <c r="I342" s="277" t="s">
        <v>12114</v>
      </c>
    </row>
    <row r="343" spans="1:9" ht="22.5" x14ac:dyDescent="0.25">
      <c r="A343" s="264" t="s">
        <v>1104</v>
      </c>
      <c r="B343" s="214" t="s">
        <v>10225</v>
      </c>
      <c r="C343" s="263">
        <v>43468</v>
      </c>
      <c r="D343" s="274">
        <v>13600</v>
      </c>
      <c r="E343" s="274" t="s">
        <v>12116</v>
      </c>
      <c r="F343" s="265" t="s">
        <v>1624</v>
      </c>
      <c r="G343" s="263">
        <v>43830</v>
      </c>
      <c r="H343" s="204" t="s">
        <v>2614</v>
      </c>
      <c r="I343" s="277" t="s">
        <v>12115</v>
      </c>
    </row>
    <row r="344" spans="1:9" ht="23.25" thickBot="1" x14ac:dyDescent="0.3">
      <c r="A344" s="266" t="s">
        <v>1105</v>
      </c>
      <c r="B344" s="281" t="s">
        <v>10225</v>
      </c>
      <c r="C344" s="267">
        <v>43475</v>
      </c>
      <c r="D344" s="278">
        <v>19800</v>
      </c>
      <c r="E344" s="278" t="s">
        <v>12118</v>
      </c>
      <c r="F344" s="268" t="s">
        <v>1624</v>
      </c>
      <c r="G344" s="267">
        <v>43830</v>
      </c>
      <c r="H344" s="210" t="s">
        <v>246</v>
      </c>
      <c r="I344" s="277" t="s">
        <v>12117</v>
      </c>
    </row>
    <row r="345" spans="1:9" ht="12" thickTop="1" x14ac:dyDescent="0.25">
      <c r="A345" s="328" t="s">
        <v>1106</v>
      </c>
      <c r="B345" s="330" t="s">
        <v>12120</v>
      </c>
      <c r="C345" s="332">
        <v>43535</v>
      </c>
      <c r="D345" s="334">
        <v>34000</v>
      </c>
      <c r="E345" s="334" t="s">
        <v>12121</v>
      </c>
      <c r="F345" s="336" t="s">
        <v>1624</v>
      </c>
      <c r="G345" s="332">
        <v>43830</v>
      </c>
      <c r="H345" s="211" t="s">
        <v>1517</v>
      </c>
      <c r="I345" s="277" t="s">
        <v>12119</v>
      </c>
    </row>
    <row r="346" spans="1:9" ht="12" thickBot="1" x14ac:dyDescent="0.3">
      <c r="A346" s="329"/>
      <c r="B346" s="331"/>
      <c r="C346" s="333"/>
      <c r="D346" s="335"/>
      <c r="E346" s="335"/>
      <c r="F346" s="337"/>
      <c r="G346" s="333"/>
      <c r="H346" s="212" t="s">
        <v>423</v>
      </c>
      <c r="I346" s="277" t="s">
        <v>12119</v>
      </c>
    </row>
    <row r="347" spans="1:9" ht="12" thickTop="1" x14ac:dyDescent="0.25">
      <c r="A347" s="194" t="s">
        <v>1107</v>
      </c>
      <c r="B347" s="280" t="s">
        <v>10225</v>
      </c>
      <c r="C347" s="196">
        <v>43475</v>
      </c>
      <c r="D347" s="276">
        <v>19800</v>
      </c>
      <c r="E347" s="276" t="s">
        <v>12118</v>
      </c>
      <c r="F347" s="198" t="s">
        <v>1624</v>
      </c>
      <c r="G347" s="196">
        <v>43830</v>
      </c>
      <c r="H347" s="199" t="s">
        <v>9868</v>
      </c>
      <c r="I347" s="277" t="s">
        <v>12122</v>
      </c>
    </row>
    <row r="348" spans="1:9" x14ac:dyDescent="0.25">
      <c r="A348" s="264" t="s">
        <v>1108</v>
      </c>
      <c r="B348" s="214" t="s">
        <v>12124</v>
      </c>
      <c r="C348" s="263">
        <v>43493</v>
      </c>
      <c r="D348" s="274">
        <v>26400</v>
      </c>
      <c r="E348" s="274" t="s">
        <v>12125</v>
      </c>
      <c r="F348" s="265" t="s">
        <v>1624</v>
      </c>
      <c r="G348" s="263">
        <v>43830</v>
      </c>
      <c r="H348" s="204" t="s">
        <v>1524</v>
      </c>
      <c r="I348" s="277" t="s">
        <v>12123</v>
      </c>
    </row>
    <row r="349" spans="1:9" ht="22.5" x14ac:dyDescent="0.25">
      <c r="A349" s="264" t="s">
        <v>1109</v>
      </c>
      <c r="B349" s="214" t="s">
        <v>1612</v>
      </c>
      <c r="C349" s="263">
        <v>43544</v>
      </c>
      <c r="D349" s="274">
        <v>100000</v>
      </c>
      <c r="E349" s="274" t="s">
        <v>6957</v>
      </c>
      <c r="F349" s="265" t="s">
        <v>6303</v>
      </c>
      <c r="G349" s="263">
        <v>43861</v>
      </c>
      <c r="H349" s="204" t="s">
        <v>2559</v>
      </c>
      <c r="I349" s="277" t="s">
        <v>12126</v>
      </c>
    </row>
    <row r="350" spans="1:9" ht="33.75" x14ac:dyDescent="0.25">
      <c r="A350" s="264" t="s">
        <v>1110</v>
      </c>
      <c r="B350" s="214" t="s">
        <v>9514</v>
      </c>
      <c r="C350" s="263">
        <v>43482</v>
      </c>
      <c r="D350" s="274">
        <v>150000</v>
      </c>
      <c r="E350" s="274" t="s">
        <v>6685</v>
      </c>
      <c r="F350" s="265" t="s">
        <v>6303</v>
      </c>
      <c r="G350" s="263">
        <v>43861</v>
      </c>
      <c r="H350" s="204" t="s">
        <v>224</v>
      </c>
      <c r="I350" s="277" t="s">
        <v>12127</v>
      </c>
    </row>
    <row r="351" spans="1:9" x14ac:dyDescent="0.25">
      <c r="A351" s="338" t="s">
        <v>1111</v>
      </c>
      <c r="B351" s="340" t="s">
        <v>12129</v>
      </c>
      <c r="C351" s="342">
        <v>43559</v>
      </c>
      <c r="D351" s="344">
        <v>14000</v>
      </c>
      <c r="E351" s="344" t="s">
        <v>8615</v>
      </c>
      <c r="F351" s="346" t="s">
        <v>12130</v>
      </c>
      <c r="G351" s="342">
        <v>43738</v>
      </c>
      <c r="H351" s="204" t="s">
        <v>244</v>
      </c>
      <c r="I351" s="277" t="s">
        <v>12128</v>
      </c>
    </row>
    <row r="352" spans="1:9" ht="33.75" x14ac:dyDescent="0.25">
      <c r="A352" s="339"/>
      <c r="B352" s="341"/>
      <c r="C352" s="343"/>
      <c r="D352" s="345"/>
      <c r="E352" s="345"/>
      <c r="F352" s="347"/>
      <c r="G352" s="343"/>
      <c r="H352" s="204" t="s">
        <v>224</v>
      </c>
      <c r="I352" s="277" t="s">
        <v>12128</v>
      </c>
    </row>
    <row r="353" spans="1:9" ht="23.25" thickBot="1" x14ac:dyDescent="0.3">
      <c r="A353" s="266" t="s">
        <v>1112</v>
      </c>
      <c r="B353" s="281" t="s">
        <v>12132</v>
      </c>
      <c r="C353" s="267">
        <v>43585</v>
      </c>
      <c r="D353" s="278">
        <v>0</v>
      </c>
      <c r="E353" s="278" t="s">
        <v>2704</v>
      </c>
      <c r="F353" s="268" t="s">
        <v>9589</v>
      </c>
      <c r="G353" s="267">
        <v>43830</v>
      </c>
      <c r="H353" s="210" t="s">
        <v>12486</v>
      </c>
      <c r="I353" s="277" t="s">
        <v>12131</v>
      </c>
    </row>
    <row r="354" spans="1:9" ht="12" thickTop="1" x14ac:dyDescent="0.25">
      <c r="A354" s="328" t="s">
        <v>1113</v>
      </c>
      <c r="B354" s="330" t="s">
        <v>12134</v>
      </c>
      <c r="C354" s="332">
        <v>43614</v>
      </c>
      <c r="D354" s="334">
        <v>120000</v>
      </c>
      <c r="E354" s="334" t="s">
        <v>8938</v>
      </c>
      <c r="F354" s="336" t="s">
        <v>12135</v>
      </c>
      <c r="G354" s="332">
        <v>43861</v>
      </c>
      <c r="H354" s="211" t="s">
        <v>38</v>
      </c>
      <c r="I354" s="277" t="s">
        <v>12133</v>
      </c>
    </row>
    <row r="355" spans="1:9" ht="33.75" x14ac:dyDescent="0.25">
      <c r="A355" s="348"/>
      <c r="B355" s="349"/>
      <c r="C355" s="350"/>
      <c r="D355" s="351"/>
      <c r="E355" s="351"/>
      <c r="F355" s="352"/>
      <c r="G355" s="350"/>
      <c r="H355" s="204" t="s">
        <v>224</v>
      </c>
      <c r="I355" s="277" t="s">
        <v>12133</v>
      </c>
    </row>
    <row r="356" spans="1:9" ht="22.5" x14ac:dyDescent="0.25">
      <c r="A356" s="348"/>
      <c r="B356" s="349"/>
      <c r="C356" s="350"/>
      <c r="D356" s="351"/>
      <c r="E356" s="351"/>
      <c r="F356" s="352"/>
      <c r="G356" s="350"/>
      <c r="H356" s="204" t="s">
        <v>2559</v>
      </c>
      <c r="I356" s="277" t="s">
        <v>12133</v>
      </c>
    </row>
    <row r="357" spans="1:9" ht="12" thickBot="1" x14ac:dyDescent="0.3">
      <c r="A357" s="329"/>
      <c r="B357" s="331"/>
      <c r="C357" s="333"/>
      <c r="D357" s="335"/>
      <c r="E357" s="335"/>
      <c r="F357" s="337"/>
      <c r="G357" s="333"/>
      <c r="H357" s="212" t="s">
        <v>1524</v>
      </c>
      <c r="I357" s="277" t="s">
        <v>12133</v>
      </c>
    </row>
    <row r="358" spans="1:9" ht="12" thickTop="1" x14ac:dyDescent="0.25">
      <c r="A358" s="328" t="s">
        <v>1114</v>
      </c>
      <c r="B358" s="330" t="s">
        <v>12137</v>
      </c>
      <c r="C358" s="332">
        <v>43614</v>
      </c>
      <c r="D358" s="334">
        <v>0</v>
      </c>
      <c r="E358" s="334" t="s">
        <v>2704</v>
      </c>
      <c r="F358" s="336" t="s">
        <v>8788</v>
      </c>
      <c r="G358" s="332">
        <v>45291</v>
      </c>
      <c r="H358" s="211" t="s">
        <v>38</v>
      </c>
      <c r="I358" s="277" t="s">
        <v>12136</v>
      </c>
    </row>
    <row r="359" spans="1:9" ht="33.75" x14ac:dyDescent="0.25">
      <c r="A359" s="348"/>
      <c r="B359" s="349"/>
      <c r="C359" s="350"/>
      <c r="D359" s="351"/>
      <c r="E359" s="351"/>
      <c r="F359" s="352"/>
      <c r="G359" s="350"/>
      <c r="H359" s="204" t="s">
        <v>224</v>
      </c>
      <c r="I359" s="277" t="s">
        <v>12136</v>
      </c>
    </row>
    <row r="360" spans="1:9" ht="22.5" x14ac:dyDescent="0.25">
      <c r="A360" s="348"/>
      <c r="B360" s="349"/>
      <c r="C360" s="350"/>
      <c r="D360" s="351"/>
      <c r="E360" s="351"/>
      <c r="F360" s="352"/>
      <c r="G360" s="350"/>
      <c r="H360" s="204" t="s">
        <v>2559</v>
      </c>
      <c r="I360" s="277" t="s">
        <v>12136</v>
      </c>
    </row>
    <row r="361" spans="1:9" ht="12" thickBot="1" x14ac:dyDescent="0.3">
      <c r="A361" s="329"/>
      <c r="B361" s="331"/>
      <c r="C361" s="333"/>
      <c r="D361" s="335"/>
      <c r="E361" s="335"/>
      <c r="F361" s="337"/>
      <c r="G361" s="333"/>
      <c r="H361" s="212" t="s">
        <v>1524</v>
      </c>
      <c r="I361" s="277" t="s">
        <v>12136</v>
      </c>
    </row>
    <row r="362" spans="1:9" ht="23.25" thickTop="1" x14ac:dyDescent="0.25">
      <c r="A362" s="194" t="s">
        <v>1115</v>
      </c>
      <c r="B362" s="280" t="s">
        <v>12139</v>
      </c>
      <c r="C362" s="196">
        <v>43609</v>
      </c>
      <c r="D362" s="276">
        <v>601.29999999999995</v>
      </c>
      <c r="E362" s="276" t="s">
        <v>12140</v>
      </c>
      <c r="F362" s="198" t="s">
        <v>12141</v>
      </c>
      <c r="G362" s="196">
        <v>44658</v>
      </c>
      <c r="H362" s="199" t="s">
        <v>12487</v>
      </c>
      <c r="I362" s="277" t="s">
        <v>12138</v>
      </c>
    </row>
    <row r="363" spans="1:9" ht="22.5" x14ac:dyDescent="0.25">
      <c r="A363" s="264" t="s">
        <v>1116</v>
      </c>
      <c r="B363" s="214" t="s">
        <v>12143</v>
      </c>
      <c r="C363" s="263">
        <v>43489</v>
      </c>
      <c r="D363" s="274">
        <v>800000</v>
      </c>
      <c r="E363" s="274" t="s">
        <v>12144</v>
      </c>
      <c r="F363" s="265" t="s">
        <v>9589</v>
      </c>
      <c r="G363" s="263">
        <v>43921</v>
      </c>
      <c r="H363" s="204" t="s">
        <v>214</v>
      </c>
      <c r="I363" s="277" t="s">
        <v>12142</v>
      </c>
    </row>
    <row r="364" spans="1:9" ht="22.5" x14ac:dyDescent="0.25">
      <c r="A364" s="264" t="s">
        <v>1117</v>
      </c>
      <c r="B364" s="214" t="s">
        <v>12146</v>
      </c>
      <c r="C364" s="263">
        <v>43489</v>
      </c>
      <c r="D364" s="274">
        <v>900000</v>
      </c>
      <c r="E364" s="274" t="s">
        <v>12147</v>
      </c>
      <c r="F364" s="265" t="s">
        <v>9589</v>
      </c>
      <c r="G364" s="263">
        <v>43921</v>
      </c>
      <c r="H364" s="204" t="s">
        <v>214</v>
      </c>
      <c r="I364" s="277" t="s">
        <v>12145</v>
      </c>
    </row>
    <row r="365" spans="1:9" ht="22.5" x14ac:dyDescent="0.25">
      <c r="A365" s="264" t="s">
        <v>1118</v>
      </c>
      <c r="B365" s="214" t="s">
        <v>12149</v>
      </c>
      <c r="C365" s="263">
        <v>43621</v>
      </c>
      <c r="D365" s="274">
        <v>150000</v>
      </c>
      <c r="E365" s="274" t="s">
        <v>6685</v>
      </c>
      <c r="F365" s="265" t="s">
        <v>9589</v>
      </c>
      <c r="G365" s="263">
        <v>43830</v>
      </c>
      <c r="H365" s="204" t="s">
        <v>214</v>
      </c>
      <c r="I365" s="277" t="s">
        <v>12148</v>
      </c>
    </row>
    <row r="366" spans="1:9" ht="22.5" x14ac:dyDescent="0.25">
      <c r="A366" s="264" t="s">
        <v>1119</v>
      </c>
      <c r="B366" s="214" t="s">
        <v>12151</v>
      </c>
      <c r="C366" s="263">
        <v>43621</v>
      </c>
      <c r="D366" s="274">
        <v>100000</v>
      </c>
      <c r="E366" s="274" t="s">
        <v>6957</v>
      </c>
      <c r="F366" s="265" t="s">
        <v>9589</v>
      </c>
      <c r="G366" s="263">
        <v>43830</v>
      </c>
      <c r="H366" s="204" t="s">
        <v>214</v>
      </c>
      <c r="I366" s="277" t="s">
        <v>12150</v>
      </c>
    </row>
    <row r="367" spans="1:9" ht="22.5" x14ac:dyDescent="0.25">
      <c r="A367" s="264" t="s">
        <v>1120</v>
      </c>
      <c r="B367" s="214" t="s">
        <v>12152</v>
      </c>
      <c r="C367" s="263">
        <v>43707</v>
      </c>
      <c r="D367" s="274">
        <v>0</v>
      </c>
      <c r="E367" s="274" t="s">
        <v>2704</v>
      </c>
      <c r="F367" s="265" t="s">
        <v>9589</v>
      </c>
      <c r="G367" s="263">
        <v>43830</v>
      </c>
      <c r="H367" s="204" t="s">
        <v>12486</v>
      </c>
    </row>
    <row r="368" spans="1:9" ht="22.5" x14ac:dyDescent="0.25">
      <c r="A368" s="264" t="s">
        <v>1121</v>
      </c>
      <c r="B368" s="214" t="s">
        <v>12154</v>
      </c>
      <c r="C368" s="263">
        <v>43705</v>
      </c>
      <c r="D368" s="274">
        <v>200000</v>
      </c>
      <c r="E368" s="274" t="s">
        <v>9515</v>
      </c>
      <c r="F368" s="265" t="s">
        <v>9589</v>
      </c>
      <c r="G368" s="263">
        <v>43861</v>
      </c>
      <c r="H368" s="204"/>
      <c r="I368" s="277" t="s">
        <v>12153</v>
      </c>
    </row>
    <row r="369" spans="1:9" ht="22.5" x14ac:dyDescent="0.25">
      <c r="A369" s="264" t="s">
        <v>1122</v>
      </c>
      <c r="B369" s="214" t="s">
        <v>12156</v>
      </c>
      <c r="C369" s="263">
        <v>43713</v>
      </c>
      <c r="D369" s="274">
        <v>70000</v>
      </c>
      <c r="E369" s="274" t="s">
        <v>6690</v>
      </c>
      <c r="F369" s="265" t="s">
        <v>12157</v>
      </c>
      <c r="G369" s="263">
        <v>44057</v>
      </c>
      <c r="H369" s="204" t="s">
        <v>12488</v>
      </c>
      <c r="I369" s="277" t="s">
        <v>12155</v>
      </c>
    </row>
    <row r="370" spans="1:9" ht="22.5" x14ac:dyDescent="0.25">
      <c r="A370" s="264" t="s">
        <v>1123</v>
      </c>
      <c r="B370" s="214" t="s">
        <v>12156</v>
      </c>
      <c r="C370" s="263">
        <v>43710</v>
      </c>
      <c r="D370" s="274">
        <v>70000</v>
      </c>
      <c r="E370" s="274" t="s">
        <v>6690</v>
      </c>
      <c r="F370" s="265" t="s">
        <v>12159</v>
      </c>
      <c r="G370" s="263">
        <v>44065</v>
      </c>
      <c r="H370" s="204" t="s">
        <v>12489</v>
      </c>
      <c r="I370" s="277" t="s">
        <v>12158</v>
      </c>
    </row>
    <row r="371" spans="1:9" ht="22.5" x14ac:dyDescent="0.25">
      <c r="A371" s="264" t="s">
        <v>1124</v>
      </c>
      <c r="B371" s="214" t="s">
        <v>12156</v>
      </c>
      <c r="C371" s="263">
        <v>43710</v>
      </c>
      <c r="D371" s="274">
        <v>70000</v>
      </c>
      <c r="E371" s="274" t="s">
        <v>6690</v>
      </c>
      <c r="F371" s="265" t="s">
        <v>12159</v>
      </c>
      <c r="G371" s="263">
        <v>44065</v>
      </c>
      <c r="H371" s="204" t="s">
        <v>12490</v>
      </c>
      <c r="I371" s="277" t="s">
        <v>12160</v>
      </c>
    </row>
    <row r="372" spans="1:9" ht="33.75" x14ac:dyDescent="0.25">
      <c r="A372" s="264" t="s">
        <v>1125</v>
      </c>
      <c r="B372" s="214" t="s">
        <v>12162</v>
      </c>
      <c r="C372" s="263">
        <v>43752</v>
      </c>
      <c r="D372" s="274">
        <v>12000</v>
      </c>
      <c r="E372" s="274">
        <v>15000</v>
      </c>
      <c r="F372" s="265" t="s">
        <v>3409</v>
      </c>
      <c r="G372" s="263">
        <v>43752</v>
      </c>
      <c r="H372" s="204" t="s">
        <v>2649</v>
      </c>
      <c r="I372" s="277" t="s">
        <v>12161</v>
      </c>
    </row>
    <row r="373" spans="1:9" ht="22.5" x14ac:dyDescent="0.25">
      <c r="A373" s="264" t="s">
        <v>1126</v>
      </c>
      <c r="B373" s="214" t="s">
        <v>12164</v>
      </c>
      <c r="C373" s="263">
        <v>43753</v>
      </c>
      <c r="D373" s="274">
        <v>102871.14</v>
      </c>
      <c r="E373" s="274" t="s">
        <v>12165</v>
      </c>
      <c r="F373" s="265" t="s">
        <v>11616</v>
      </c>
      <c r="G373" s="263">
        <v>43801</v>
      </c>
      <c r="H373" s="204" t="s">
        <v>1516</v>
      </c>
      <c r="I373" s="277" t="s">
        <v>12163</v>
      </c>
    </row>
    <row r="374" spans="1:9" ht="22.5" x14ac:dyDescent="0.25">
      <c r="A374" s="264" t="s">
        <v>1127</v>
      </c>
      <c r="B374" s="214" t="s">
        <v>12167</v>
      </c>
      <c r="C374" s="263">
        <v>43762</v>
      </c>
      <c r="D374" s="274">
        <v>38837.81</v>
      </c>
      <c r="E374" s="274" t="s">
        <v>12168</v>
      </c>
      <c r="F374" s="265" t="s">
        <v>11616</v>
      </c>
      <c r="G374" s="263">
        <v>43817</v>
      </c>
      <c r="H374" s="204" t="s">
        <v>303</v>
      </c>
      <c r="I374" s="277" t="s">
        <v>12166</v>
      </c>
    </row>
    <row r="375" spans="1:9" x14ac:dyDescent="0.25">
      <c r="A375" s="264" t="s">
        <v>1128</v>
      </c>
      <c r="B375" s="214" t="s">
        <v>12170</v>
      </c>
      <c r="C375" s="263">
        <v>43756</v>
      </c>
      <c r="D375" s="274">
        <v>7164.36</v>
      </c>
      <c r="E375" s="274" t="s">
        <v>12171</v>
      </c>
      <c r="F375" s="265" t="s">
        <v>8514</v>
      </c>
      <c r="G375" s="263"/>
      <c r="H375" s="204" t="s">
        <v>1510</v>
      </c>
      <c r="I375" s="277" t="s">
        <v>12169</v>
      </c>
    </row>
    <row r="376" spans="1:9" x14ac:dyDescent="0.25">
      <c r="A376" s="264" t="s">
        <v>1129</v>
      </c>
      <c r="B376" s="214" t="s">
        <v>12173</v>
      </c>
      <c r="C376" s="263">
        <v>43766</v>
      </c>
      <c r="D376" s="274">
        <v>100000</v>
      </c>
      <c r="E376" s="274" t="s">
        <v>6957</v>
      </c>
      <c r="F376" s="265" t="s">
        <v>8514</v>
      </c>
      <c r="G376" s="263"/>
      <c r="H376" s="204" t="s">
        <v>38</v>
      </c>
      <c r="I376" s="277" t="s">
        <v>12172</v>
      </c>
    </row>
    <row r="377" spans="1:9" ht="22.5" x14ac:dyDescent="0.25">
      <c r="A377" s="264" t="s">
        <v>1131</v>
      </c>
      <c r="B377" s="214" t="s">
        <v>12175</v>
      </c>
      <c r="C377" s="263">
        <v>43759</v>
      </c>
      <c r="D377" s="274">
        <v>39431.910000000003</v>
      </c>
      <c r="E377" s="274" t="s">
        <v>12176</v>
      </c>
      <c r="F377" s="265" t="s">
        <v>11616</v>
      </c>
      <c r="G377" s="263">
        <v>43798</v>
      </c>
      <c r="H377" s="204" t="s">
        <v>1519</v>
      </c>
      <c r="I377" s="277" t="s">
        <v>12174</v>
      </c>
    </row>
    <row r="378" spans="1:9" ht="22.5" x14ac:dyDescent="0.25">
      <c r="A378" s="264" t="s">
        <v>1132</v>
      </c>
      <c r="B378" s="214" t="s">
        <v>12178</v>
      </c>
      <c r="C378" s="263">
        <v>43762</v>
      </c>
      <c r="D378" s="274">
        <v>66699.62</v>
      </c>
      <c r="E378" s="274" t="s">
        <v>12179</v>
      </c>
      <c r="F378" s="265" t="s">
        <v>12180</v>
      </c>
      <c r="G378" s="263">
        <v>43826</v>
      </c>
      <c r="H378" s="204" t="s">
        <v>229</v>
      </c>
      <c r="I378" s="277" t="s">
        <v>12177</v>
      </c>
    </row>
    <row r="379" spans="1:9" x14ac:dyDescent="0.25">
      <c r="A379" s="264" t="s">
        <v>1133</v>
      </c>
      <c r="B379" s="214" t="s">
        <v>12182</v>
      </c>
      <c r="C379" s="263">
        <v>43775</v>
      </c>
      <c r="D379" s="274">
        <v>0</v>
      </c>
      <c r="E379" s="274">
        <v>11700</v>
      </c>
      <c r="F379" s="265" t="s">
        <v>3409</v>
      </c>
      <c r="G379" s="263">
        <v>43775</v>
      </c>
      <c r="H379" s="204" t="s">
        <v>11</v>
      </c>
      <c r="I379" s="277" t="s">
        <v>12181</v>
      </c>
    </row>
    <row r="380" spans="1:9" ht="22.5" x14ac:dyDescent="0.25">
      <c r="A380" s="264" t="s">
        <v>1134</v>
      </c>
      <c r="B380" s="214" t="s">
        <v>8029</v>
      </c>
      <c r="C380" s="263">
        <v>43763</v>
      </c>
      <c r="D380" s="274">
        <v>63750</v>
      </c>
      <c r="E380" s="274">
        <v>63750</v>
      </c>
      <c r="F380" s="265" t="s">
        <v>3409</v>
      </c>
      <c r="G380" s="263">
        <v>43763</v>
      </c>
      <c r="H380" s="204" t="s">
        <v>4282</v>
      </c>
      <c r="I380" s="277" t="s">
        <v>12183</v>
      </c>
    </row>
    <row r="381" spans="1:9" ht="22.5" x14ac:dyDescent="0.25">
      <c r="A381" s="264" t="s">
        <v>1135</v>
      </c>
      <c r="B381" s="214" t="s">
        <v>12185</v>
      </c>
      <c r="C381" s="263">
        <v>43794</v>
      </c>
      <c r="D381" s="274">
        <v>80000</v>
      </c>
      <c r="E381" s="274" t="s">
        <v>6957</v>
      </c>
      <c r="F381" s="265" t="s">
        <v>12180</v>
      </c>
      <c r="G381" s="263">
        <v>43803</v>
      </c>
      <c r="H381" s="204" t="s">
        <v>301</v>
      </c>
      <c r="I381" s="277" t="s">
        <v>12184</v>
      </c>
    </row>
    <row r="382" spans="1:9" ht="22.5" x14ac:dyDescent="0.25">
      <c r="A382" s="264" t="s">
        <v>1136</v>
      </c>
      <c r="B382" s="214" t="s">
        <v>12187</v>
      </c>
      <c r="C382" s="263">
        <v>43789</v>
      </c>
      <c r="D382" s="274">
        <v>24000</v>
      </c>
      <c r="E382" s="274" t="s">
        <v>6595</v>
      </c>
      <c r="F382" s="265" t="s">
        <v>12180</v>
      </c>
      <c r="G382" s="263">
        <v>43826</v>
      </c>
      <c r="H382" s="204" t="s">
        <v>227</v>
      </c>
      <c r="I382" s="277" t="s">
        <v>12186</v>
      </c>
    </row>
    <row r="383" spans="1:9" ht="22.5" x14ac:dyDescent="0.25">
      <c r="A383" s="264" t="s">
        <v>1137</v>
      </c>
      <c r="B383" s="214" t="s">
        <v>12189</v>
      </c>
      <c r="C383" s="263">
        <v>43803</v>
      </c>
      <c r="D383" s="274">
        <v>22500</v>
      </c>
      <c r="E383" s="274" t="s">
        <v>12190</v>
      </c>
      <c r="F383" s="265" t="s">
        <v>12180</v>
      </c>
      <c r="G383" s="263">
        <v>43809</v>
      </c>
      <c r="H383" s="204" t="s">
        <v>1519</v>
      </c>
      <c r="I383" s="277" t="s">
        <v>12188</v>
      </c>
    </row>
    <row r="384" spans="1:9" ht="22.5" x14ac:dyDescent="0.25">
      <c r="A384" s="264" t="s">
        <v>1138</v>
      </c>
      <c r="B384" s="214" t="s">
        <v>12192</v>
      </c>
      <c r="C384" s="263">
        <v>43803</v>
      </c>
      <c r="D384" s="274">
        <v>24000</v>
      </c>
      <c r="E384" s="274" t="s">
        <v>6595</v>
      </c>
      <c r="F384" s="265" t="s">
        <v>12180</v>
      </c>
      <c r="G384" s="263">
        <v>43815</v>
      </c>
      <c r="H384" s="204" t="s">
        <v>1521</v>
      </c>
      <c r="I384" s="277" t="s">
        <v>12191</v>
      </c>
    </row>
    <row r="385" spans="1:9" ht="33.75" x14ac:dyDescent="0.25">
      <c r="A385" s="264" t="s">
        <v>1139</v>
      </c>
      <c r="B385" s="214" t="s">
        <v>12194</v>
      </c>
      <c r="C385" s="263">
        <v>43812</v>
      </c>
      <c r="D385" s="283">
        <v>50000</v>
      </c>
      <c r="E385" s="274">
        <v>50000</v>
      </c>
      <c r="F385" s="265" t="s">
        <v>3409</v>
      </c>
      <c r="G385" s="263">
        <v>43812</v>
      </c>
      <c r="H385" s="204" t="s">
        <v>6341</v>
      </c>
      <c r="I385" s="277" t="s">
        <v>12193</v>
      </c>
    </row>
    <row r="386" spans="1:9" x14ac:dyDescent="0.25">
      <c r="A386" s="264" t="s">
        <v>1140</v>
      </c>
      <c r="B386" s="214" t="s">
        <v>12196</v>
      </c>
      <c r="C386" s="263">
        <v>43801</v>
      </c>
      <c r="D386" s="274">
        <v>15749.81</v>
      </c>
      <c r="E386" s="274" t="s">
        <v>12197</v>
      </c>
      <c r="F386" s="265" t="s">
        <v>12198</v>
      </c>
      <c r="G386" s="263"/>
      <c r="H386" s="204" t="s">
        <v>12491</v>
      </c>
      <c r="I386" s="277" t="s">
        <v>12195</v>
      </c>
    </row>
    <row r="387" spans="1:9" x14ac:dyDescent="0.25">
      <c r="A387" s="264" t="s">
        <v>1141</v>
      </c>
      <c r="B387" s="214" t="s">
        <v>12196</v>
      </c>
      <c r="C387" s="263">
        <v>43753</v>
      </c>
      <c r="D387" s="274">
        <v>10913.07</v>
      </c>
      <c r="E387" s="274" t="s">
        <v>12200</v>
      </c>
      <c r="F387" s="265" t="s">
        <v>12201</v>
      </c>
      <c r="G387" s="263"/>
      <c r="H387" s="204" t="s">
        <v>12492</v>
      </c>
      <c r="I387" s="277" t="s">
        <v>12199</v>
      </c>
    </row>
    <row r="388" spans="1:9" ht="33.75" x14ac:dyDescent="0.25">
      <c r="A388" s="264" t="s">
        <v>1142</v>
      </c>
      <c r="B388" s="214" t="s">
        <v>12203</v>
      </c>
      <c r="C388" s="263">
        <v>43815</v>
      </c>
      <c r="D388" s="274">
        <v>0</v>
      </c>
      <c r="E388" s="274" t="s">
        <v>2704</v>
      </c>
      <c r="F388" s="265" t="s">
        <v>3409</v>
      </c>
      <c r="G388" s="263">
        <v>43815</v>
      </c>
      <c r="H388" s="204" t="s">
        <v>12493</v>
      </c>
      <c r="I388" s="277" t="s">
        <v>12202</v>
      </c>
    </row>
    <row r="389" spans="1:9" ht="33.75" x14ac:dyDescent="0.25">
      <c r="A389" s="264" t="s">
        <v>1143</v>
      </c>
      <c r="B389" s="214" t="s">
        <v>12205</v>
      </c>
      <c r="C389" s="263">
        <v>43803</v>
      </c>
      <c r="D389" s="274">
        <v>12000</v>
      </c>
      <c r="E389" s="274" t="s">
        <v>6819</v>
      </c>
      <c r="F389" s="265" t="s">
        <v>12180</v>
      </c>
      <c r="G389" s="263">
        <v>43819</v>
      </c>
      <c r="H389" s="204" t="s">
        <v>275</v>
      </c>
      <c r="I389" s="277" t="s">
        <v>12204</v>
      </c>
    </row>
    <row r="390" spans="1:9" ht="22.5" x14ac:dyDescent="0.25">
      <c r="A390" s="264" t="s">
        <v>1144</v>
      </c>
      <c r="B390" s="214" t="s">
        <v>12207</v>
      </c>
      <c r="C390" s="263">
        <v>43803</v>
      </c>
      <c r="D390" s="274">
        <v>16000</v>
      </c>
      <c r="E390" s="274" t="s">
        <v>7679</v>
      </c>
      <c r="F390" s="265" t="s">
        <v>9589</v>
      </c>
      <c r="G390" s="263">
        <v>43819</v>
      </c>
      <c r="H390" s="204" t="s">
        <v>275</v>
      </c>
      <c r="I390" s="277" t="s">
        <v>12206</v>
      </c>
    </row>
    <row r="391" spans="1:9" ht="33.75" x14ac:dyDescent="0.25">
      <c r="A391" s="264" t="s">
        <v>1145</v>
      </c>
      <c r="B391" s="214" t="s">
        <v>12209</v>
      </c>
      <c r="C391" s="263">
        <v>43521</v>
      </c>
      <c r="D391" s="274">
        <v>390000</v>
      </c>
      <c r="E391" s="274">
        <v>390000</v>
      </c>
      <c r="F391" s="265" t="s">
        <v>9589</v>
      </c>
      <c r="G391" s="263">
        <v>43830</v>
      </c>
      <c r="H391" s="204" t="s">
        <v>6339</v>
      </c>
      <c r="I391" s="277" t="s">
        <v>12208</v>
      </c>
    </row>
    <row r="392" spans="1:9" ht="33.75" x14ac:dyDescent="0.25">
      <c r="A392" s="264" t="s">
        <v>1146</v>
      </c>
      <c r="B392" s="214" t="s">
        <v>12211</v>
      </c>
      <c r="C392" s="263">
        <v>43521</v>
      </c>
      <c r="D392" s="274">
        <v>400000</v>
      </c>
      <c r="E392" s="274">
        <v>400000</v>
      </c>
      <c r="F392" s="265" t="s">
        <v>9589</v>
      </c>
      <c r="G392" s="263">
        <v>43830</v>
      </c>
      <c r="H392" s="204" t="s">
        <v>6329</v>
      </c>
      <c r="I392" s="277" t="s">
        <v>12210</v>
      </c>
    </row>
    <row r="393" spans="1:9" ht="45" x14ac:dyDescent="0.25">
      <c r="A393" s="264" t="s">
        <v>1147</v>
      </c>
      <c r="B393" s="214" t="s">
        <v>12213</v>
      </c>
      <c r="C393" s="263">
        <v>43523</v>
      </c>
      <c r="D393" s="274">
        <v>36000</v>
      </c>
      <c r="E393" s="274">
        <v>36000</v>
      </c>
      <c r="F393" s="265" t="s">
        <v>12214</v>
      </c>
      <c r="G393" s="263">
        <v>43646</v>
      </c>
      <c r="H393" s="204" t="s">
        <v>265</v>
      </c>
      <c r="I393" s="277" t="s">
        <v>12212</v>
      </c>
    </row>
    <row r="394" spans="1:9" x14ac:dyDescent="0.25">
      <c r="A394" s="264" t="s">
        <v>1148</v>
      </c>
      <c r="B394" s="214" t="s">
        <v>9792</v>
      </c>
      <c r="C394" s="263">
        <v>43537</v>
      </c>
      <c r="D394" s="274">
        <v>5000</v>
      </c>
      <c r="E394" s="274">
        <v>5000</v>
      </c>
      <c r="F394" s="265" t="s">
        <v>12216</v>
      </c>
      <c r="G394" s="263">
        <v>43552</v>
      </c>
      <c r="H394" s="204" t="s">
        <v>249</v>
      </c>
      <c r="I394" s="277" t="s">
        <v>12215</v>
      </c>
    </row>
    <row r="395" spans="1:9" ht="22.5" x14ac:dyDescent="0.25">
      <c r="A395" s="264" t="s">
        <v>1149</v>
      </c>
      <c r="B395" s="214" t="s">
        <v>9792</v>
      </c>
      <c r="C395" s="263">
        <v>43537</v>
      </c>
      <c r="D395" s="274">
        <v>5000</v>
      </c>
      <c r="E395" s="274">
        <v>5000</v>
      </c>
      <c r="F395" s="265" t="s">
        <v>12218</v>
      </c>
      <c r="G395" s="263">
        <v>43552</v>
      </c>
      <c r="H395" s="204" t="s">
        <v>9876</v>
      </c>
      <c r="I395" s="277" t="s">
        <v>12217</v>
      </c>
    </row>
    <row r="396" spans="1:9" ht="45" x14ac:dyDescent="0.25">
      <c r="A396" s="264" t="s">
        <v>1150</v>
      </c>
      <c r="B396" s="214" t="s">
        <v>12220</v>
      </c>
      <c r="C396" s="263">
        <v>43595</v>
      </c>
      <c r="D396" s="274">
        <v>22000</v>
      </c>
      <c r="E396" s="274">
        <v>22000</v>
      </c>
      <c r="F396" s="265" t="s">
        <v>9589</v>
      </c>
      <c r="G396" s="263">
        <v>43708</v>
      </c>
      <c r="H396" s="204" t="s">
        <v>478</v>
      </c>
      <c r="I396" s="277" t="s">
        <v>12219</v>
      </c>
    </row>
    <row r="397" spans="1:9" ht="45" x14ac:dyDescent="0.25">
      <c r="A397" s="264" t="s">
        <v>1151</v>
      </c>
      <c r="B397" s="214" t="s">
        <v>12222</v>
      </c>
      <c r="C397" s="263">
        <v>43595</v>
      </c>
      <c r="D397" s="274">
        <v>21500</v>
      </c>
      <c r="E397" s="274">
        <v>21500</v>
      </c>
      <c r="F397" s="265" t="s">
        <v>9589</v>
      </c>
      <c r="G397" s="263">
        <v>43708</v>
      </c>
      <c r="H397" s="204" t="s">
        <v>270</v>
      </c>
      <c r="I397" s="277" t="s">
        <v>12221</v>
      </c>
    </row>
    <row r="398" spans="1:9" ht="45" x14ac:dyDescent="0.25">
      <c r="A398" s="264" t="s">
        <v>1152</v>
      </c>
      <c r="B398" s="214" t="s">
        <v>12222</v>
      </c>
      <c r="C398" s="263">
        <v>43595</v>
      </c>
      <c r="D398" s="274">
        <v>22500</v>
      </c>
      <c r="E398" s="274">
        <v>22500</v>
      </c>
      <c r="F398" s="265" t="s">
        <v>12224</v>
      </c>
      <c r="G398" s="263">
        <v>43708</v>
      </c>
      <c r="H398" s="204" t="s">
        <v>6376</v>
      </c>
      <c r="I398" s="277" t="s">
        <v>12223</v>
      </c>
    </row>
    <row r="399" spans="1:9" ht="45" x14ac:dyDescent="0.25">
      <c r="A399" s="264" t="s">
        <v>1153</v>
      </c>
      <c r="B399" s="214" t="s">
        <v>12220</v>
      </c>
      <c r="C399" s="263">
        <v>43595</v>
      </c>
      <c r="D399" s="274">
        <v>18000</v>
      </c>
      <c r="E399" s="274">
        <v>18000</v>
      </c>
      <c r="F399" s="265" t="s">
        <v>12226</v>
      </c>
      <c r="G399" s="263">
        <v>43708</v>
      </c>
      <c r="H399" s="204" t="s">
        <v>259</v>
      </c>
      <c r="I399" s="277" t="s">
        <v>12225</v>
      </c>
    </row>
    <row r="400" spans="1:9" ht="45" x14ac:dyDescent="0.25">
      <c r="A400" s="264" t="s">
        <v>1154</v>
      </c>
      <c r="B400" s="214" t="s">
        <v>12220</v>
      </c>
      <c r="C400" s="263">
        <v>43595</v>
      </c>
      <c r="D400" s="274">
        <v>30000</v>
      </c>
      <c r="E400" s="274">
        <v>30000</v>
      </c>
      <c r="F400" s="265" t="s">
        <v>12224</v>
      </c>
      <c r="G400" s="263">
        <v>43708</v>
      </c>
      <c r="H400" s="204" t="s">
        <v>4384</v>
      </c>
      <c r="I400" s="277" t="s">
        <v>12227</v>
      </c>
    </row>
    <row r="401" spans="1:9" ht="45" x14ac:dyDescent="0.25">
      <c r="A401" s="264" t="s">
        <v>1155</v>
      </c>
      <c r="B401" s="214" t="s">
        <v>12220</v>
      </c>
      <c r="C401" s="263">
        <v>43595</v>
      </c>
      <c r="D401" s="274">
        <v>26000</v>
      </c>
      <c r="E401" s="274">
        <v>26000</v>
      </c>
      <c r="F401" s="265" t="s">
        <v>11477</v>
      </c>
      <c r="G401" s="263">
        <v>43708</v>
      </c>
      <c r="H401" s="204" t="s">
        <v>155</v>
      </c>
      <c r="I401" s="277" t="s">
        <v>12228</v>
      </c>
    </row>
    <row r="402" spans="1:9" ht="33.75" x14ac:dyDescent="0.25">
      <c r="A402" s="264" t="s">
        <v>1156</v>
      </c>
      <c r="B402" s="214" t="s">
        <v>12230</v>
      </c>
      <c r="C402" s="263">
        <v>43595</v>
      </c>
      <c r="D402" s="274">
        <v>20500</v>
      </c>
      <c r="E402" s="274">
        <v>20500</v>
      </c>
      <c r="F402" s="265" t="s">
        <v>9589</v>
      </c>
      <c r="G402" s="263">
        <v>43708</v>
      </c>
      <c r="H402" s="204" t="s">
        <v>4424</v>
      </c>
      <c r="I402" s="277" t="s">
        <v>12229</v>
      </c>
    </row>
    <row r="403" spans="1:9" ht="45" x14ac:dyDescent="0.25">
      <c r="A403" s="264" t="s">
        <v>1157</v>
      </c>
      <c r="B403" s="214" t="s">
        <v>12222</v>
      </c>
      <c r="C403" s="263">
        <v>43595</v>
      </c>
      <c r="D403" s="274">
        <v>20500</v>
      </c>
      <c r="E403" s="274">
        <v>20500</v>
      </c>
      <c r="F403" s="265" t="s">
        <v>9589</v>
      </c>
      <c r="G403" s="263">
        <v>43708</v>
      </c>
      <c r="H403" s="204" t="s">
        <v>12494</v>
      </c>
      <c r="I403" s="277" t="s">
        <v>12231</v>
      </c>
    </row>
    <row r="404" spans="1:9" ht="45" x14ac:dyDescent="0.25">
      <c r="A404" s="264" t="s">
        <v>1158</v>
      </c>
      <c r="B404" s="214" t="s">
        <v>12220</v>
      </c>
      <c r="C404" s="263">
        <v>43595</v>
      </c>
      <c r="D404" s="274">
        <v>10000</v>
      </c>
      <c r="E404" s="274">
        <v>10000</v>
      </c>
      <c r="F404" s="265" t="s">
        <v>9589</v>
      </c>
      <c r="G404" s="263">
        <v>43708</v>
      </c>
      <c r="H404" s="204" t="s">
        <v>9995</v>
      </c>
      <c r="I404" s="277" t="s">
        <v>12232</v>
      </c>
    </row>
    <row r="405" spans="1:9" ht="45" x14ac:dyDescent="0.25">
      <c r="A405" s="264" t="s">
        <v>1159</v>
      </c>
      <c r="B405" s="214" t="s">
        <v>12222</v>
      </c>
      <c r="C405" s="263">
        <v>43595</v>
      </c>
      <c r="D405" s="274">
        <v>11000</v>
      </c>
      <c r="E405" s="274">
        <v>11000</v>
      </c>
      <c r="F405" s="265" t="s">
        <v>12234</v>
      </c>
      <c r="G405" s="263">
        <v>43708</v>
      </c>
      <c r="H405" s="204" t="s">
        <v>12495</v>
      </c>
      <c r="I405" s="277" t="s">
        <v>12233</v>
      </c>
    </row>
    <row r="406" spans="1:9" x14ac:dyDescent="0.25">
      <c r="A406" s="264" t="s">
        <v>1160</v>
      </c>
      <c r="B406" s="214" t="s">
        <v>9459</v>
      </c>
      <c r="C406" s="263">
        <v>43599</v>
      </c>
      <c r="D406" s="274">
        <v>1000</v>
      </c>
      <c r="E406" s="274">
        <v>1000</v>
      </c>
      <c r="F406" s="265" t="s">
        <v>12236</v>
      </c>
      <c r="G406" s="263">
        <v>43614</v>
      </c>
      <c r="H406" s="204" t="s">
        <v>12496</v>
      </c>
      <c r="I406" s="277" t="s">
        <v>12235</v>
      </c>
    </row>
    <row r="407" spans="1:9" x14ac:dyDescent="0.25">
      <c r="A407" s="264" t="s">
        <v>1161</v>
      </c>
      <c r="B407" s="214" t="s">
        <v>9792</v>
      </c>
      <c r="C407" s="263">
        <v>43606</v>
      </c>
      <c r="D407" s="274">
        <v>5000</v>
      </c>
      <c r="E407" s="274">
        <v>5000</v>
      </c>
      <c r="F407" s="265" t="s">
        <v>12238</v>
      </c>
      <c r="G407" s="263">
        <v>43621</v>
      </c>
      <c r="H407" s="204" t="s">
        <v>274</v>
      </c>
      <c r="I407" s="277" t="s">
        <v>12237</v>
      </c>
    </row>
    <row r="408" spans="1:9" x14ac:dyDescent="0.25">
      <c r="A408" s="264" t="s">
        <v>1162</v>
      </c>
      <c r="B408" s="214" t="s">
        <v>9792</v>
      </c>
      <c r="C408" s="263">
        <v>43606</v>
      </c>
      <c r="D408" s="274">
        <v>3700</v>
      </c>
      <c r="E408" s="274">
        <v>3700</v>
      </c>
      <c r="F408" s="265" t="s">
        <v>12238</v>
      </c>
      <c r="G408" s="263">
        <v>43621</v>
      </c>
      <c r="H408" s="204" t="s">
        <v>724</v>
      </c>
      <c r="I408" s="277" t="s">
        <v>12239</v>
      </c>
    </row>
    <row r="409" spans="1:9" ht="33.75" x14ac:dyDescent="0.25">
      <c r="A409" s="266" t="s">
        <v>1163</v>
      </c>
      <c r="B409" s="214" t="s">
        <v>12241</v>
      </c>
      <c r="C409" s="263">
        <v>43740</v>
      </c>
      <c r="D409" s="274">
        <v>278000</v>
      </c>
      <c r="E409" s="274" t="s">
        <v>12242</v>
      </c>
      <c r="F409" s="265" t="s">
        <v>12243</v>
      </c>
      <c r="G409" s="263"/>
      <c r="H409" s="204" t="s">
        <v>1532</v>
      </c>
      <c r="I409" s="277" t="s">
        <v>12240</v>
      </c>
    </row>
    <row r="410" spans="1:9" x14ac:dyDescent="0.25">
      <c r="A410" s="264" t="s">
        <v>1164</v>
      </c>
      <c r="B410" s="214" t="s">
        <v>9792</v>
      </c>
      <c r="C410" s="263">
        <v>43606</v>
      </c>
      <c r="D410" s="274">
        <v>3000</v>
      </c>
      <c r="E410" s="274">
        <v>3000</v>
      </c>
      <c r="F410" s="265" t="s">
        <v>12238</v>
      </c>
      <c r="G410" s="263">
        <v>43621</v>
      </c>
      <c r="H410" s="204" t="s">
        <v>9943</v>
      </c>
      <c r="I410" s="277" t="s">
        <v>12244</v>
      </c>
    </row>
    <row r="411" spans="1:9" ht="22.5" x14ac:dyDescent="0.25">
      <c r="A411" s="264" t="s">
        <v>1165</v>
      </c>
      <c r="B411" s="214" t="s">
        <v>12246</v>
      </c>
      <c r="C411" s="263">
        <v>43791</v>
      </c>
      <c r="D411" s="274">
        <v>500000</v>
      </c>
      <c r="E411" s="274" t="s">
        <v>12247</v>
      </c>
      <c r="F411" s="265" t="s">
        <v>9589</v>
      </c>
      <c r="G411" s="263"/>
      <c r="H411" s="204" t="s">
        <v>12486</v>
      </c>
      <c r="I411" s="277" t="s">
        <v>12245</v>
      </c>
    </row>
    <row r="412" spans="1:9" ht="33.75" x14ac:dyDescent="0.25">
      <c r="A412" s="264" t="s">
        <v>1166</v>
      </c>
      <c r="B412" s="214" t="s">
        <v>12249</v>
      </c>
      <c r="C412" s="263">
        <v>43626</v>
      </c>
      <c r="D412" s="274">
        <v>10000</v>
      </c>
      <c r="E412" s="274">
        <v>10000</v>
      </c>
      <c r="F412" s="265" t="s">
        <v>12250</v>
      </c>
      <c r="G412" s="263">
        <v>43646</v>
      </c>
      <c r="H412" s="204" t="s">
        <v>270</v>
      </c>
      <c r="I412" s="277" t="s">
        <v>12248</v>
      </c>
    </row>
    <row r="413" spans="1:9" ht="33.75" x14ac:dyDescent="0.25">
      <c r="A413" s="264" t="s">
        <v>1167</v>
      </c>
      <c r="B413" s="214" t="s">
        <v>12252</v>
      </c>
      <c r="C413" s="263">
        <v>43626</v>
      </c>
      <c r="D413" s="274">
        <v>10000</v>
      </c>
      <c r="E413" s="274">
        <v>10000</v>
      </c>
      <c r="F413" s="265" t="s">
        <v>9589</v>
      </c>
      <c r="G413" s="263">
        <v>43646</v>
      </c>
      <c r="H413" s="204" t="s">
        <v>276</v>
      </c>
      <c r="I413" s="277" t="s">
        <v>12251</v>
      </c>
    </row>
    <row r="414" spans="1:9" ht="33.75" x14ac:dyDescent="0.25">
      <c r="A414" s="264" t="s">
        <v>1168</v>
      </c>
      <c r="B414" s="214" t="s">
        <v>12252</v>
      </c>
      <c r="C414" s="263">
        <v>43626</v>
      </c>
      <c r="D414" s="274">
        <v>10000</v>
      </c>
      <c r="E414" s="274">
        <v>10000</v>
      </c>
      <c r="F414" s="265" t="s">
        <v>12224</v>
      </c>
      <c r="G414" s="263">
        <v>43646</v>
      </c>
      <c r="H414" s="204" t="s">
        <v>6531</v>
      </c>
      <c r="I414" s="277" t="s">
        <v>12253</v>
      </c>
    </row>
    <row r="415" spans="1:9" ht="33.75" x14ac:dyDescent="0.25">
      <c r="A415" s="264" t="s">
        <v>1169</v>
      </c>
      <c r="B415" s="214" t="s">
        <v>12252</v>
      </c>
      <c r="C415" s="263">
        <v>43626</v>
      </c>
      <c r="D415" s="274">
        <v>10000</v>
      </c>
      <c r="E415" s="274">
        <v>10000</v>
      </c>
      <c r="F415" s="265" t="s">
        <v>12255</v>
      </c>
      <c r="G415" s="263">
        <v>43646</v>
      </c>
      <c r="H415" s="204" t="s">
        <v>273</v>
      </c>
      <c r="I415" s="277" t="s">
        <v>12254</v>
      </c>
    </row>
    <row r="416" spans="1:9" ht="45" x14ac:dyDescent="0.25">
      <c r="A416" s="264" t="s">
        <v>1170</v>
      </c>
      <c r="B416" s="214" t="s">
        <v>12252</v>
      </c>
      <c r="C416" s="263">
        <v>43626</v>
      </c>
      <c r="D416" s="274">
        <v>7500</v>
      </c>
      <c r="E416" s="274">
        <v>7500</v>
      </c>
      <c r="F416" s="265" t="s">
        <v>12224</v>
      </c>
      <c r="G416" s="263">
        <v>43646</v>
      </c>
      <c r="H416" s="204" t="s">
        <v>4384</v>
      </c>
      <c r="I416" s="277" t="s">
        <v>12256</v>
      </c>
    </row>
    <row r="417" spans="1:9" ht="33.75" x14ac:dyDescent="0.25">
      <c r="A417" s="264" t="s">
        <v>1171</v>
      </c>
      <c r="B417" s="214" t="s">
        <v>12252</v>
      </c>
      <c r="C417" s="263">
        <v>43626</v>
      </c>
      <c r="D417" s="274">
        <v>10000</v>
      </c>
      <c r="E417" s="274">
        <v>10000</v>
      </c>
      <c r="F417" s="265" t="s">
        <v>11952</v>
      </c>
      <c r="G417" s="263">
        <v>43646</v>
      </c>
      <c r="H417" s="204" t="s">
        <v>9986</v>
      </c>
      <c r="I417" s="277" t="s">
        <v>12257</v>
      </c>
    </row>
    <row r="418" spans="1:9" ht="33.75" x14ac:dyDescent="0.25">
      <c r="A418" s="264" t="s">
        <v>1172</v>
      </c>
      <c r="B418" s="214" t="s">
        <v>12252</v>
      </c>
      <c r="C418" s="263">
        <v>43626</v>
      </c>
      <c r="D418" s="274">
        <v>12500</v>
      </c>
      <c r="E418" s="274">
        <v>12500</v>
      </c>
      <c r="F418" s="265" t="s">
        <v>9589</v>
      </c>
      <c r="G418" s="263">
        <v>43738</v>
      </c>
      <c r="H418" s="204" t="s">
        <v>4378</v>
      </c>
      <c r="I418" s="277" t="s">
        <v>12258</v>
      </c>
    </row>
    <row r="419" spans="1:9" ht="33.75" x14ac:dyDescent="0.25">
      <c r="A419" s="264" t="s">
        <v>1173</v>
      </c>
      <c r="B419" s="214" t="s">
        <v>12252</v>
      </c>
      <c r="C419" s="263">
        <v>43626</v>
      </c>
      <c r="D419" s="274">
        <v>5000</v>
      </c>
      <c r="E419" s="274">
        <v>5000</v>
      </c>
      <c r="F419" s="265" t="s">
        <v>9589</v>
      </c>
      <c r="G419" s="263">
        <v>43646</v>
      </c>
      <c r="H419" s="204" t="s">
        <v>9181</v>
      </c>
      <c r="I419" s="277" t="s">
        <v>12259</v>
      </c>
    </row>
    <row r="420" spans="1:9" ht="33.75" x14ac:dyDescent="0.25">
      <c r="A420" s="264" t="s">
        <v>1174</v>
      </c>
      <c r="B420" s="214" t="s">
        <v>12252</v>
      </c>
      <c r="C420" s="263">
        <v>43626</v>
      </c>
      <c r="D420" s="274">
        <v>8200</v>
      </c>
      <c r="E420" s="274">
        <v>8200</v>
      </c>
      <c r="F420" s="265" t="s">
        <v>12261</v>
      </c>
      <c r="G420" s="263">
        <v>43646</v>
      </c>
      <c r="H420" s="204" t="s">
        <v>267</v>
      </c>
      <c r="I420" s="277" t="s">
        <v>12260</v>
      </c>
    </row>
    <row r="421" spans="1:9" ht="33.75" x14ac:dyDescent="0.25">
      <c r="A421" s="264" t="s">
        <v>1175</v>
      </c>
      <c r="B421" s="214" t="s">
        <v>12252</v>
      </c>
      <c r="C421" s="263">
        <v>43626</v>
      </c>
      <c r="D421" s="274">
        <v>10000</v>
      </c>
      <c r="E421" s="274">
        <v>10000</v>
      </c>
      <c r="F421" s="265" t="s">
        <v>12263</v>
      </c>
      <c r="G421" s="263">
        <v>43646</v>
      </c>
      <c r="H421" s="204" t="s">
        <v>6536</v>
      </c>
      <c r="I421" s="277" t="s">
        <v>12262</v>
      </c>
    </row>
    <row r="422" spans="1:9" ht="33.75" x14ac:dyDescent="0.25">
      <c r="A422" s="264" t="s">
        <v>1176</v>
      </c>
      <c r="B422" s="214" t="s">
        <v>12252</v>
      </c>
      <c r="C422" s="263">
        <v>43626</v>
      </c>
      <c r="D422" s="274">
        <v>7500</v>
      </c>
      <c r="E422" s="274">
        <v>7500</v>
      </c>
      <c r="F422" s="265" t="s">
        <v>12250</v>
      </c>
      <c r="G422" s="263">
        <v>43646</v>
      </c>
      <c r="H422" s="204" t="s">
        <v>9152</v>
      </c>
      <c r="I422" s="277" t="s">
        <v>12264</v>
      </c>
    </row>
    <row r="423" spans="1:9" ht="33.75" x14ac:dyDescent="0.25">
      <c r="A423" s="264" t="s">
        <v>1177</v>
      </c>
      <c r="B423" s="214" t="s">
        <v>12252</v>
      </c>
      <c r="C423" s="263">
        <v>43626</v>
      </c>
      <c r="D423" s="274">
        <v>7500</v>
      </c>
      <c r="E423" s="274">
        <v>7500</v>
      </c>
      <c r="F423" s="265" t="s">
        <v>11793</v>
      </c>
      <c r="G423" s="263">
        <v>43646</v>
      </c>
      <c r="H423" s="204" t="s">
        <v>264</v>
      </c>
      <c r="I423" s="277" t="s">
        <v>12265</v>
      </c>
    </row>
    <row r="424" spans="1:9" ht="33.75" x14ac:dyDescent="0.25">
      <c r="A424" s="264" t="s">
        <v>1178</v>
      </c>
      <c r="B424" s="214" t="s">
        <v>12252</v>
      </c>
      <c r="C424" s="263">
        <v>43626</v>
      </c>
      <c r="D424" s="274">
        <v>5000</v>
      </c>
      <c r="E424" s="274">
        <v>5000</v>
      </c>
      <c r="F424" s="265" t="s">
        <v>9589</v>
      </c>
      <c r="G424" s="263">
        <v>43646</v>
      </c>
      <c r="H424" s="204" t="s">
        <v>12497</v>
      </c>
      <c r="I424" s="277" t="s">
        <v>12266</v>
      </c>
    </row>
    <row r="425" spans="1:9" ht="33.75" x14ac:dyDescent="0.25">
      <c r="A425" s="264" t="s">
        <v>1179</v>
      </c>
      <c r="B425" s="214" t="s">
        <v>12252</v>
      </c>
      <c r="C425" s="263">
        <v>43626</v>
      </c>
      <c r="D425" s="274">
        <v>7500</v>
      </c>
      <c r="E425" s="274">
        <v>7500</v>
      </c>
      <c r="F425" s="265" t="s">
        <v>12250</v>
      </c>
      <c r="G425" s="263">
        <v>43646</v>
      </c>
      <c r="H425" s="204" t="s">
        <v>9981</v>
      </c>
      <c r="I425" s="277" t="s">
        <v>12267</v>
      </c>
    </row>
    <row r="426" spans="1:9" ht="33.75" x14ac:dyDescent="0.25">
      <c r="A426" s="264" t="s">
        <v>1180</v>
      </c>
      <c r="B426" s="214" t="s">
        <v>12252</v>
      </c>
      <c r="C426" s="263">
        <v>43626</v>
      </c>
      <c r="D426" s="274">
        <v>5000</v>
      </c>
      <c r="E426" s="274">
        <v>5000</v>
      </c>
      <c r="F426" s="265" t="s">
        <v>11580</v>
      </c>
      <c r="G426" s="263">
        <v>43646</v>
      </c>
      <c r="H426" s="204" t="s">
        <v>12498</v>
      </c>
      <c r="I426" s="277" t="s">
        <v>12268</v>
      </c>
    </row>
    <row r="427" spans="1:9" ht="33.75" x14ac:dyDescent="0.25">
      <c r="A427" s="264" t="s">
        <v>1181</v>
      </c>
      <c r="B427" s="214" t="s">
        <v>12252</v>
      </c>
      <c r="C427" s="263">
        <v>43626</v>
      </c>
      <c r="D427" s="274">
        <v>15000</v>
      </c>
      <c r="E427" s="274">
        <v>15000</v>
      </c>
      <c r="F427" s="265" t="s">
        <v>12250</v>
      </c>
      <c r="G427" s="263">
        <v>43738</v>
      </c>
      <c r="H427" s="204" t="s">
        <v>724</v>
      </c>
      <c r="I427" s="277" t="s">
        <v>12269</v>
      </c>
    </row>
    <row r="428" spans="1:9" ht="33.75" x14ac:dyDescent="0.25">
      <c r="A428" s="264" t="s">
        <v>1182</v>
      </c>
      <c r="B428" s="214" t="s">
        <v>12252</v>
      </c>
      <c r="C428" s="263">
        <v>43626</v>
      </c>
      <c r="D428" s="274">
        <v>7500</v>
      </c>
      <c r="E428" s="274">
        <v>7500</v>
      </c>
      <c r="F428" s="265" t="s">
        <v>9589</v>
      </c>
      <c r="G428" s="263">
        <v>43646</v>
      </c>
      <c r="H428" s="204" t="s">
        <v>9163</v>
      </c>
      <c r="I428" s="277" t="s">
        <v>12270</v>
      </c>
    </row>
    <row r="429" spans="1:9" ht="33.75" x14ac:dyDescent="0.25">
      <c r="A429" s="264" t="s">
        <v>1183</v>
      </c>
      <c r="B429" s="214" t="s">
        <v>12252</v>
      </c>
      <c r="C429" s="263">
        <v>43626</v>
      </c>
      <c r="D429" s="274">
        <v>10000</v>
      </c>
      <c r="E429" s="274">
        <v>10000</v>
      </c>
      <c r="F429" s="265" t="s">
        <v>9589</v>
      </c>
      <c r="G429" s="263">
        <v>43646</v>
      </c>
      <c r="H429" s="204" t="s">
        <v>9915</v>
      </c>
      <c r="I429" s="277" t="s">
        <v>12271</v>
      </c>
    </row>
    <row r="430" spans="1:9" ht="33.75" x14ac:dyDescent="0.25">
      <c r="A430" s="264" t="s">
        <v>1184</v>
      </c>
      <c r="B430" s="214" t="s">
        <v>12252</v>
      </c>
      <c r="C430" s="263">
        <v>43626</v>
      </c>
      <c r="D430" s="274">
        <v>5000</v>
      </c>
      <c r="E430" s="274">
        <v>5000</v>
      </c>
      <c r="F430" s="265" t="s">
        <v>12273</v>
      </c>
      <c r="G430" s="263">
        <v>43646</v>
      </c>
      <c r="H430" s="204" t="s">
        <v>255</v>
      </c>
      <c r="I430" s="277" t="s">
        <v>12272</v>
      </c>
    </row>
    <row r="431" spans="1:9" ht="22.5" x14ac:dyDescent="0.25">
      <c r="A431" s="264" t="s">
        <v>1185</v>
      </c>
      <c r="B431" s="214" t="s">
        <v>10225</v>
      </c>
      <c r="C431" s="263">
        <v>43494</v>
      </c>
      <c r="D431" s="274">
        <v>39600</v>
      </c>
      <c r="E431" s="274" t="s">
        <v>12275</v>
      </c>
      <c r="F431" s="265" t="s">
        <v>1624</v>
      </c>
      <c r="G431" s="263">
        <v>43830</v>
      </c>
      <c r="H431" s="204" t="s">
        <v>4195</v>
      </c>
      <c r="I431" s="277" t="s">
        <v>12274</v>
      </c>
    </row>
    <row r="432" spans="1:9" x14ac:dyDescent="0.25">
      <c r="A432" s="264" t="s">
        <v>1186</v>
      </c>
      <c r="B432" s="214" t="s">
        <v>10225</v>
      </c>
      <c r="C432" s="263">
        <v>43494</v>
      </c>
      <c r="D432" s="274">
        <v>26400</v>
      </c>
      <c r="E432" s="274" t="s">
        <v>12125</v>
      </c>
      <c r="F432" s="265" t="s">
        <v>1624</v>
      </c>
      <c r="G432" s="263">
        <v>43830</v>
      </c>
      <c r="H432" s="204" t="s">
        <v>1514</v>
      </c>
      <c r="I432" s="277" t="s">
        <v>12276</v>
      </c>
    </row>
    <row r="433" spans="1:9" ht="22.5" x14ac:dyDescent="0.25">
      <c r="A433" s="264" t="s">
        <v>1187</v>
      </c>
      <c r="B433" s="214" t="s">
        <v>10225</v>
      </c>
      <c r="C433" s="263">
        <v>43494</v>
      </c>
      <c r="D433" s="274">
        <v>19208</v>
      </c>
      <c r="E433" s="274" t="s">
        <v>12278</v>
      </c>
      <c r="F433" s="265" t="s">
        <v>1624</v>
      </c>
      <c r="G433" s="263">
        <v>43830</v>
      </c>
      <c r="H433" s="204" t="s">
        <v>2581</v>
      </c>
      <c r="I433" s="277" t="s">
        <v>12277</v>
      </c>
    </row>
    <row r="434" spans="1:9" x14ac:dyDescent="0.25">
      <c r="A434" s="264" t="s">
        <v>1188</v>
      </c>
      <c r="B434" s="214" t="s">
        <v>12280</v>
      </c>
      <c r="C434" s="263">
        <v>43495</v>
      </c>
      <c r="D434" s="274">
        <v>0</v>
      </c>
      <c r="E434" s="274" t="s">
        <v>2704</v>
      </c>
      <c r="F434" s="265" t="s">
        <v>1624</v>
      </c>
      <c r="G434" s="263">
        <v>43830</v>
      </c>
      <c r="H434" s="204" t="s">
        <v>215</v>
      </c>
      <c r="I434" s="277" t="s">
        <v>12279</v>
      </c>
    </row>
    <row r="435" spans="1:9" ht="45" x14ac:dyDescent="0.25">
      <c r="A435" s="264" t="s">
        <v>1189</v>
      </c>
      <c r="B435" s="214" t="s">
        <v>12282</v>
      </c>
      <c r="C435" s="263">
        <v>43496</v>
      </c>
      <c r="D435" s="274">
        <v>19800</v>
      </c>
      <c r="E435" s="274" t="s">
        <v>12118</v>
      </c>
      <c r="F435" s="265" t="s">
        <v>1624</v>
      </c>
      <c r="G435" s="263">
        <v>43830</v>
      </c>
      <c r="H435" s="204" t="s">
        <v>12499</v>
      </c>
      <c r="I435" s="277" t="s">
        <v>12281</v>
      </c>
    </row>
    <row r="436" spans="1:9" ht="33.75" x14ac:dyDescent="0.25">
      <c r="A436" s="264" t="s">
        <v>1190</v>
      </c>
      <c r="B436" s="214" t="s">
        <v>12252</v>
      </c>
      <c r="C436" s="263">
        <v>43626</v>
      </c>
      <c r="D436" s="274">
        <v>15000</v>
      </c>
      <c r="E436" s="274">
        <v>15000</v>
      </c>
      <c r="F436" s="265" t="s">
        <v>12284</v>
      </c>
      <c r="G436" s="263">
        <v>43738</v>
      </c>
      <c r="H436" s="204" t="s">
        <v>9980</v>
      </c>
      <c r="I436" s="277" t="s">
        <v>12283</v>
      </c>
    </row>
    <row r="437" spans="1:9" x14ac:dyDescent="0.25">
      <c r="A437" s="264" t="s">
        <v>1191</v>
      </c>
      <c r="B437" s="214" t="s">
        <v>12286</v>
      </c>
      <c r="C437" s="263">
        <v>43538</v>
      </c>
      <c r="D437" s="274">
        <v>100800</v>
      </c>
      <c r="E437" s="274" t="s">
        <v>12287</v>
      </c>
      <c r="F437" s="265" t="s">
        <v>1624</v>
      </c>
      <c r="G437" s="263">
        <v>43830</v>
      </c>
      <c r="H437" s="204" t="s">
        <v>206</v>
      </c>
      <c r="I437" s="277" t="s">
        <v>12285</v>
      </c>
    </row>
    <row r="438" spans="1:9" ht="34.5" thickBot="1" x14ac:dyDescent="0.3">
      <c r="A438" s="266" t="s">
        <v>1192</v>
      </c>
      <c r="B438" s="281" t="s">
        <v>12252</v>
      </c>
      <c r="C438" s="267">
        <v>43626</v>
      </c>
      <c r="D438" s="278">
        <v>5000</v>
      </c>
      <c r="E438" s="278">
        <v>5000</v>
      </c>
      <c r="F438" s="268" t="s">
        <v>12289</v>
      </c>
      <c r="G438" s="267">
        <v>43646</v>
      </c>
      <c r="H438" s="210" t="s">
        <v>489</v>
      </c>
      <c r="I438" s="277" t="s">
        <v>12288</v>
      </c>
    </row>
    <row r="439" spans="1:9" ht="23.25" thickTop="1" x14ac:dyDescent="0.25">
      <c r="A439" s="328" t="s">
        <v>1193</v>
      </c>
      <c r="B439" s="330" t="s">
        <v>12522</v>
      </c>
      <c r="C439" s="332">
        <v>43557</v>
      </c>
      <c r="D439" s="334">
        <v>0</v>
      </c>
      <c r="E439" s="334" t="s">
        <v>12291</v>
      </c>
      <c r="F439" s="336" t="s">
        <v>1624</v>
      </c>
      <c r="G439" s="332">
        <v>43830</v>
      </c>
      <c r="H439" s="211" t="s">
        <v>6478</v>
      </c>
      <c r="I439" s="277" t="s">
        <v>12290</v>
      </c>
    </row>
    <row r="440" spans="1:9" ht="12" thickBot="1" x14ac:dyDescent="0.3">
      <c r="A440" s="329"/>
      <c r="B440" s="331"/>
      <c r="C440" s="333"/>
      <c r="D440" s="335"/>
      <c r="E440" s="335"/>
      <c r="F440" s="337"/>
      <c r="G440" s="333"/>
      <c r="H440" s="212" t="s">
        <v>423</v>
      </c>
      <c r="I440" s="277" t="s">
        <v>12290</v>
      </c>
    </row>
    <row r="441" spans="1:9" ht="34.5" thickTop="1" x14ac:dyDescent="0.25">
      <c r="A441" s="194" t="s">
        <v>1194</v>
      </c>
      <c r="B441" s="280" t="s">
        <v>12252</v>
      </c>
      <c r="C441" s="196">
        <v>43626</v>
      </c>
      <c r="D441" s="276">
        <v>20000</v>
      </c>
      <c r="E441" s="276">
        <v>20000</v>
      </c>
      <c r="F441" s="198" t="s">
        <v>9589</v>
      </c>
      <c r="G441" s="196">
        <v>43738</v>
      </c>
      <c r="H441" s="199" t="s">
        <v>265</v>
      </c>
      <c r="I441" s="277" t="s">
        <v>12292</v>
      </c>
    </row>
    <row r="442" spans="1:9" ht="33.75" x14ac:dyDescent="0.25">
      <c r="A442" s="264" t="s">
        <v>1195</v>
      </c>
      <c r="B442" s="214" t="s">
        <v>12252</v>
      </c>
      <c r="C442" s="263">
        <v>43626</v>
      </c>
      <c r="D442" s="274">
        <v>10000</v>
      </c>
      <c r="E442" s="274">
        <v>10000</v>
      </c>
      <c r="F442" s="265" t="s">
        <v>9589</v>
      </c>
      <c r="G442" s="263">
        <v>43646</v>
      </c>
      <c r="H442" s="204" t="s">
        <v>249</v>
      </c>
      <c r="I442" s="277" t="s">
        <v>12293</v>
      </c>
    </row>
    <row r="443" spans="1:9" ht="33.75" x14ac:dyDescent="0.25">
      <c r="A443" s="264" t="s">
        <v>1196</v>
      </c>
      <c r="B443" s="214" t="s">
        <v>12252</v>
      </c>
      <c r="C443" s="263">
        <v>43626</v>
      </c>
      <c r="D443" s="274">
        <v>27000</v>
      </c>
      <c r="E443" s="274">
        <v>27000</v>
      </c>
      <c r="F443" s="265" t="s">
        <v>9589</v>
      </c>
      <c r="G443" s="263">
        <v>43738</v>
      </c>
      <c r="H443" s="204" t="s">
        <v>274</v>
      </c>
      <c r="I443" s="277" t="s">
        <v>12294</v>
      </c>
    </row>
    <row r="444" spans="1:9" x14ac:dyDescent="0.25">
      <c r="A444" s="264" t="s">
        <v>1197</v>
      </c>
      <c r="B444" s="214" t="s">
        <v>10373</v>
      </c>
      <c r="C444" s="263">
        <v>43563</v>
      </c>
      <c r="D444" s="274">
        <v>0</v>
      </c>
      <c r="E444" s="274" t="s">
        <v>6819</v>
      </c>
      <c r="F444" s="265" t="s">
        <v>1624</v>
      </c>
      <c r="G444" s="263">
        <v>43830</v>
      </c>
      <c r="H444" s="204" t="s">
        <v>9958</v>
      </c>
      <c r="I444" s="277" t="s">
        <v>12295</v>
      </c>
    </row>
    <row r="445" spans="1:9" ht="33.75" x14ac:dyDescent="0.25">
      <c r="A445" s="264" t="s">
        <v>1198</v>
      </c>
      <c r="B445" s="214" t="s">
        <v>12252</v>
      </c>
      <c r="C445" s="263">
        <v>43626</v>
      </c>
      <c r="D445" s="274">
        <v>10000</v>
      </c>
      <c r="E445" s="274">
        <v>10000</v>
      </c>
      <c r="F445" s="265" t="s">
        <v>12250</v>
      </c>
      <c r="G445" s="263">
        <v>43646</v>
      </c>
      <c r="H445" s="204" t="s">
        <v>4420</v>
      </c>
      <c r="I445" s="277" t="s">
        <v>12296</v>
      </c>
    </row>
    <row r="446" spans="1:9" ht="33.75" x14ac:dyDescent="0.25">
      <c r="A446" s="264" t="s">
        <v>1199</v>
      </c>
      <c r="B446" s="214" t="s">
        <v>12252</v>
      </c>
      <c r="C446" s="263">
        <v>43626</v>
      </c>
      <c r="D446" s="274">
        <v>20000</v>
      </c>
      <c r="E446" s="274">
        <v>20000</v>
      </c>
      <c r="F446" s="265" t="s">
        <v>9589</v>
      </c>
      <c r="G446" s="263">
        <v>43738</v>
      </c>
      <c r="H446" s="204" t="s">
        <v>25</v>
      </c>
      <c r="I446" s="277" t="s">
        <v>12297</v>
      </c>
    </row>
    <row r="447" spans="1:9" x14ac:dyDescent="0.25">
      <c r="A447" s="264" t="s">
        <v>1200</v>
      </c>
      <c r="B447" s="214" t="s">
        <v>10373</v>
      </c>
      <c r="C447" s="263">
        <v>43563</v>
      </c>
      <c r="D447" s="274">
        <v>0</v>
      </c>
      <c r="E447" s="274" t="s">
        <v>6762</v>
      </c>
      <c r="F447" s="265" t="s">
        <v>1624</v>
      </c>
      <c r="G447" s="263">
        <v>43830</v>
      </c>
      <c r="H447" s="204" t="s">
        <v>9952</v>
      </c>
      <c r="I447" s="277" t="s">
        <v>12298</v>
      </c>
    </row>
    <row r="448" spans="1:9" ht="33.75" x14ac:dyDescent="0.25">
      <c r="A448" s="264" t="s">
        <v>1201</v>
      </c>
      <c r="B448" s="214" t="s">
        <v>12252</v>
      </c>
      <c r="C448" s="263">
        <v>43626</v>
      </c>
      <c r="D448" s="274">
        <v>10000</v>
      </c>
      <c r="E448" s="274">
        <v>10000</v>
      </c>
      <c r="F448" s="265" t="s">
        <v>12250</v>
      </c>
      <c r="G448" s="263">
        <v>43646</v>
      </c>
      <c r="H448" s="204" t="s">
        <v>6534</v>
      </c>
      <c r="I448" s="277" t="s">
        <v>12299</v>
      </c>
    </row>
    <row r="449" spans="1:9" x14ac:dyDescent="0.25">
      <c r="A449" s="264" t="s">
        <v>1203</v>
      </c>
      <c r="B449" s="214" t="s">
        <v>10373</v>
      </c>
      <c r="C449" s="263">
        <v>43563</v>
      </c>
      <c r="D449" s="274">
        <v>0</v>
      </c>
      <c r="E449" s="274" t="s">
        <v>6762</v>
      </c>
      <c r="F449" s="265" t="s">
        <v>1624</v>
      </c>
      <c r="G449" s="263">
        <v>43830</v>
      </c>
      <c r="H449" s="204" t="s">
        <v>6549</v>
      </c>
      <c r="I449" s="277" t="s">
        <v>12300</v>
      </c>
    </row>
    <row r="450" spans="1:9" ht="33.75" x14ac:dyDescent="0.25">
      <c r="A450" s="264" t="s">
        <v>1204</v>
      </c>
      <c r="B450" s="214" t="s">
        <v>12252</v>
      </c>
      <c r="C450" s="263">
        <v>43626</v>
      </c>
      <c r="D450" s="274">
        <v>5000</v>
      </c>
      <c r="E450" s="274">
        <v>5000</v>
      </c>
      <c r="F450" s="265" t="s">
        <v>9589</v>
      </c>
      <c r="G450" s="263">
        <v>43646</v>
      </c>
      <c r="H450" s="204" t="s">
        <v>6552</v>
      </c>
      <c r="I450" s="277" t="s">
        <v>12301</v>
      </c>
    </row>
    <row r="451" spans="1:9" ht="22.5" x14ac:dyDescent="0.25">
      <c r="A451" s="264" t="s">
        <v>1205</v>
      </c>
      <c r="B451" s="214" t="s">
        <v>10373</v>
      </c>
      <c r="C451" s="263">
        <v>43563</v>
      </c>
      <c r="D451" s="274">
        <v>0</v>
      </c>
      <c r="E451" s="274" t="s">
        <v>8586</v>
      </c>
      <c r="F451" s="265" t="s">
        <v>1624</v>
      </c>
      <c r="G451" s="263">
        <v>43830</v>
      </c>
      <c r="H451" s="204" t="s">
        <v>9939</v>
      </c>
      <c r="I451" s="277" t="s">
        <v>12302</v>
      </c>
    </row>
    <row r="452" spans="1:9" ht="33.75" x14ac:dyDescent="0.25">
      <c r="A452" s="264" t="s">
        <v>1207</v>
      </c>
      <c r="B452" s="214" t="s">
        <v>12252</v>
      </c>
      <c r="C452" s="263">
        <v>43626</v>
      </c>
      <c r="D452" s="274">
        <v>5000</v>
      </c>
      <c r="E452" s="274">
        <v>5000</v>
      </c>
      <c r="F452" s="265" t="s">
        <v>10774</v>
      </c>
      <c r="G452" s="263">
        <v>43646</v>
      </c>
      <c r="H452" s="204" t="s">
        <v>9977</v>
      </c>
      <c r="I452" s="277" t="s">
        <v>12303</v>
      </c>
    </row>
    <row r="453" spans="1:9" ht="33.75" x14ac:dyDescent="0.25">
      <c r="A453" s="264" t="s">
        <v>1208</v>
      </c>
      <c r="B453" s="214" t="s">
        <v>12252</v>
      </c>
      <c r="C453" s="263">
        <v>43626</v>
      </c>
      <c r="D453" s="274">
        <v>10000</v>
      </c>
      <c r="E453" s="274">
        <v>10000</v>
      </c>
      <c r="F453" s="265" t="s">
        <v>9589</v>
      </c>
      <c r="G453" s="263">
        <v>43646</v>
      </c>
      <c r="H453" s="204" t="s">
        <v>9984</v>
      </c>
      <c r="I453" s="277" t="s">
        <v>12304</v>
      </c>
    </row>
    <row r="454" spans="1:9" ht="33.75" x14ac:dyDescent="0.25">
      <c r="A454" s="264" t="s">
        <v>1209</v>
      </c>
      <c r="B454" s="214" t="s">
        <v>12252</v>
      </c>
      <c r="C454" s="263">
        <v>43626</v>
      </c>
      <c r="D454" s="274">
        <v>7500</v>
      </c>
      <c r="E454" s="274">
        <v>7500</v>
      </c>
      <c r="F454" s="265" t="s">
        <v>9589</v>
      </c>
      <c r="G454" s="263">
        <v>43646</v>
      </c>
      <c r="H454" s="204" t="s">
        <v>9160</v>
      </c>
      <c r="I454" s="277" t="s">
        <v>12305</v>
      </c>
    </row>
    <row r="455" spans="1:9" ht="33.75" x14ac:dyDescent="0.25">
      <c r="A455" s="264" t="s">
        <v>1210</v>
      </c>
      <c r="B455" s="214" t="s">
        <v>12252</v>
      </c>
      <c r="C455" s="263">
        <v>43626</v>
      </c>
      <c r="D455" s="274">
        <v>27000</v>
      </c>
      <c r="E455" s="274">
        <v>27000</v>
      </c>
      <c r="F455" s="265" t="s">
        <v>9589</v>
      </c>
      <c r="G455" s="263">
        <v>43738</v>
      </c>
      <c r="H455" s="204" t="s">
        <v>257</v>
      </c>
      <c r="I455" s="277" t="s">
        <v>12306</v>
      </c>
    </row>
    <row r="456" spans="1:9" ht="33.75" x14ac:dyDescent="0.25">
      <c r="A456" s="264" t="s">
        <v>1211</v>
      </c>
      <c r="B456" s="214" t="s">
        <v>12252</v>
      </c>
      <c r="C456" s="263">
        <v>43626</v>
      </c>
      <c r="D456" s="274">
        <v>17500</v>
      </c>
      <c r="E456" s="274">
        <v>17500</v>
      </c>
      <c r="F456" s="265" t="s">
        <v>9589</v>
      </c>
      <c r="G456" s="263">
        <v>43738</v>
      </c>
      <c r="H456" s="204" t="s">
        <v>4254</v>
      </c>
      <c r="I456" s="277" t="s">
        <v>12307</v>
      </c>
    </row>
    <row r="457" spans="1:9" ht="33.75" x14ac:dyDescent="0.25">
      <c r="A457" s="264" t="s">
        <v>1212</v>
      </c>
      <c r="B457" s="214" t="s">
        <v>12252</v>
      </c>
      <c r="C457" s="263">
        <v>43626</v>
      </c>
      <c r="D457" s="274">
        <v>10000</v>
      </c>
      <c r="E457" s="274">
        <v>10000</v>
      </c>
      <c r="F457" s="265" t="s">
        <v>9589</v>
      </c>
      <c r="G457" s="263">
        <v>43646</v>
      </c>
      <c r="H457" s="204" t="s">
        <v>6548</v>
      </c>
      <c r="I457" s="277" t="s">
        <v>12308</v>
      </c>
    </row>
    <row r="458" spans="1:9" ht="33.75" x14ac:dyDescent="0.25">
      <c r="A458" s="264" t="s">
        <v>1213</v>
      </c>
      <c r="B458" s="214" t="s">
        <v>12252</v>
      </c>
      <c r="C458" s="263">
        <v>43626</v>
      </c>
      <c r="D458" s="274">
        <v>15000</v>
      </c>
      <c r="E458" s="274">
        <v>15000</v>
      </c>
      <c r="F458" s="265" t="s">
        <v>9589</v>
      </c>
      <c r="G458" s="263">
        <v>43738</v>
      </c>
      <c r="H458" s="204" t="s">
        <v>1525</v>
      </c>
      <c r="I458" s="277" t="s">
        <v>12309</v>
      </c>
    </row>
    <row r="459" spans="1:9" ht="33.75" x14ac:dyDescent="0.25">
      <c r="A459" s="264" t="s">
        <v>1214</v>
      </c>
      <c r="B459" s="214" t="s">
        <v>12252</v>
      </c>
      <c r="C459" s="263">
        <v>43626</v>
      </c>
      <c r="D459" s="274">
        <v>7500</v>
      </c>
      <c r="E459" s="274">
        <v>7500</v>
      </c>
      <c r="F459" s="265" t="s">
        <v>9589</v>
      </c>
      <c r="G459" s="263">
        <v>43646</v>
      </c>
      <c r="H459" s="204" t="s">
        <v>9987</v>
      </c>
      <c r="I459" s="277" t="s">
        <v>12310</v>
      </c>
    </row>
    <row r="460" spans="1:9" ht="33.75" x14ac:dyDescent="0.25">
      <c r="A460" s="264" t="s">
        <v>1215</v>
      </c>
      <c r="B460" s="214" t="s">
        <v>12252</v>
      </c>
      <c r="C460" s="263">
        <v>43626</v>
      </c>
      <c r="D460" s="274">
        <v>5000</v>
      </c>
      <c r="E460" s="274">
        <v>5000</v>
      </c>
      <c r="F460" s="265" t="s">
        <v>9589</v>
      </c>
      <c r="G460" s="263">
        <v>43646</v>
      </c>
      <c r="H460" s="204" t="s">
        <v>12500</v>
      </c>
      <c r="I460" s="277" t="s">
        <v>12311</v>
      </c>
    </row>
    <row r="461" spans="1:9" ht="33.75" x14ac:dyDescent="0.25">
      <c r="A461" s="264" t="s">
        <v>1216</v>
      </c>
      <c r="B461" s="214" t="s">
        <v>12252</v>
      </c>
      <c r="C461" s="263">
        <v>43626</v>
      </c>
      <c r="D461" s="274">
        <v>10000</v>
      </c>
      <c r="E461" s="274">
        <v>10000</v>
      </c>
      <c r="F461" s="265" t="s">
        <v>12313</v>
      </c>
      <c r="G461" s="263">
        <v>43646</v>
      </c>
      <c r="H461" s="204" t="s">
        <v>9976</v>
      </c>
      <c r="I461" s="277" t="s">
        <v>12312</v>
      </c>
    </row>
    <row r="462" spans="1:9" ht="33.75" x14ac:dyDescent="0.25">
      <c r="A462" s="264" t="s">
        <v>1217</v>
      </c>
      <c r="B462" s="214" t="s">
        <v>12252</v>
      </c>
      <c r="C462" s="263">
        <v>43626</v>
      </c>
      <c r="D462" s="274">
        <v>7500</v>
      </c>
      <c r="E462" s="274">
        <v>7500</v>
      </c>
      <c r="F462" s="265" t="s">
        <v>12315</v>
      </c>
      <c r="G462" s="263">
        <v>43646</v>
      </c>
      <c r="H462" s="204" t="s">
        <v>9993</v>
      </c>
      <c r="I462" s="277" t="s">
        <v>12314</v>
      </c>
    </row>
    <row r="463" spans="1:9" ht="33.75" x14ac:dyDescent="0.25">
      <c r="A463" s="264" t="s">
        <v>1218</v>
      </c>
      <c r="B463" s="214" t="s">
        <v>12252</v>
      </c>
      <c r="C463" s="263">
        <v>43626</v>
      </c>
      <c r="D463" s="274">
        <v>10000</v>
      </c>
      <c r="E463" s="274">
        <v>10000</v>
      </c>
      <c r="F463" s="265" t="s">
        <v>12250</v>
      </c>
      <c r="G463" s="263">
        <v>43646</v>
      </c>
      <c r="H463" s="204" t="s">
        <v>4417</v>
      </c>
      <c r="I463" s="277" t="s">
        <v>12316</v>
      </c>
    </row>
    <row r="464" spans="1:9" ht="33.75" x14ac:dyDescent="0.25">
      <c r="A464" s="264" t="s">
        <v>1219</v>
      </c>
      <c r="B464" s="214" t="s">
        <v>12252</v>
      </c>
      <c r="C464" s="263">
        <v>43626</v>
      </c>
      <c r="D464" s="274">
        <v>5000</v>
      </c>
      <c r="E464" s="274">
        <v>5000</v>
      </c>
      <c r="F464" s="265" t="s">
        <v>12318</v>
      </c>
      <c r="G464" s="263">
        <v>43646</v>
      </c>
      <c r="H464" s="204" t="s">
        <v>12501</v>
      </c>
      <c r="I464" s="277" t="s">
        <v>12317</v>
      </c>
    </row>
    <row r="465" spans="1:9" ht="33.75" x14ac:dyDescent="0.25">
      <c r="A465" s="264" t="s">
        <v>1220</v>
      </c>
      <c r="B465" s="214" t="s">
        <v>12252</v>
      </c>
      <c r="C465" s="263">
        <v>43626</v>
      </c>
      <c r="D465" s="274">
        <v>20000</v>
      </c>
      <c r="E465" s="274">
        <v>20000</v>
      </c>
      <c r="F465" s="265" t="s">
        <v>9589</v>
      </c>
      <c r="G465" s="263">
        <v>43738</v>
      </c>
      <c r="H465" s="204" t="s">
        <v>261</v>
      </c>
      <c r="I465" s="277" t="s">
        <v>12319</v>
      </c>
    </row>
    <row r="466" spans="1:9" ht="33.75" x14ac:dyDescent="0.25">
      <c r="A466" s="264" t="s">
        <v>1221</v>
      </c>
      <c r="B466" s="214" t="s">
        <v>12252</v>
      </c>
      <c r="C466" s="263">
        <v>43626</v>
      </c>
      <c r="D466" s="274">
        <v>5000</v>
      </c>
      <c r="E466" s="274">
        <v>5000</v>
      </c>
      <c r="F466" s="265" t="s">
        <v>9589</v>
      </c>
      <c r="G466" s="263">
        <v>43646</v>
      </c>
      <c r="H466" s="204" t="s">
        <v>9159</v>
      </c>
      <c r="I466" s="277" t="s">
        <v>12320</v>
      </c>
    </row>
    <row r="467" spans="1:9" ht="33.75" x14ac:dyDescent="0.25">
      <c r="A467" s="264" t="s">
        <v>1222</v>
      </c>
      <c r="B467" s="214" t="s">
        <v>12252</v>
      </c>
      <c r="C467" s="263">
        <v>43626</v>
      </c>
      <c r="D467" s="274">
        <v>22500</v>
      </c>
      <c r="E467" s="274">
        <v>22500</v>
      </c>
      <c r="F467" s="265" t="s">
        <v>9589</v>
      </c>
      <c r="G467" s="263">
        <v>43738</v>
      </c>
      <c r="H467" s="204" t="s">
        <v>6529</v>
      </c>
      <c r="I467" s="277" t="s">
        <v>12321</v>
      </c>
    </row>
    <row r="468" spans="1:9" ht="33.75" x14ac:dyDescent="0.25">
      <c r="A468" s="264" t="s">
        <v>1223</v>
      </c>
      <c r="B468" s="214" t="s">
        <v>12252</v>
      </c>
      <c r="C468" s="263">
        <v>43626</v>
      </c>
      <c r="D468" s="274">
        <v>22500</v>
      </c>
      <c r="E468" s="274">
        <v>22500</v>
      </c>
      <c r="F468" s="265" t="s">
        <v>9589</v>
      </c>
      <c r="G468" s="263">
        <v>43738</v>
      </c>
      <c r="H468" s="204" t="s">
        <v>6330</v>
      </c>
      <c r="I468" s="277" t="s">
        <v>12322</v>
      </c>
    </row>
    <row r="469" spans="1:9" ht="33.75" x14ac:dyDescent="0.25">
      <c r="A469" s="264" t="s">
        <v>1224</v>
      </c>
      <c r="B469" s="214" t="s">
        <v>12252</v>
      </c>
      <c r="C469" s="263">
        <v>43626</v>
      </c>
      <c r="D469" s="274">
        <v>10000</v>
      </c>
      <c r="E469" s="274">
        <v>10000</v>
      </c>
      <c r="F469" s="265" t="s">
        <v>9589</v>
      </c>
      <c r="G469" s="263">
        <v>43646</v>
      </c>
      <c r="H469" s="204" t="s">
        <v>4425</v>
      </c>
      <c r="I469" s="277" t="s">
        <v>12323</v>
      </c>
    </row>
    <row r="470" spans="1:9" ht="22.5" x14ac:dyDescent="0.25">
      <c r="A470" s="264" t="s">
        <v>1225</v>
      </c>
      <c r="B470" s="214" t="s">
        <v>12325</v>
      </c>
      <c r="C470" s="263">
        <v>43826</v>
      </c>
      <c r="D470" s="274">
        <v>0</v>
      </c>
      <c r="E470" s="274" t="s">
        <v>2704</v>
      </c>
      <c r="F470" s="265" t="s">
        <v>9474</v>
      </c>
      <c r="G470" s="263">
        <v>43826</v>
      </c>
      <c r="H470" s="204" t="s">
        <v>6336</v>
      </c>
      <c r="I470" s="277" t="s">
        <v>12324</v>
      </c>
    </row>
    <row r="471" spans="1:9" ht="22.5" x14ac:dyDescent="0.25">
      <c r="A471" s="264" t="s">
        <v>1226</v>
      </c>
      <c r="B471" s="214" t="s">
        <v>12327</v>
      </c>
      <c r="C471" s="263">
        <v>43817</v>
      </c>
      <c r="D471" s="274">
        <v>16000</v>
      </c>
      <c r="E471" s="274" t="s">
        <v>7679</v>
      </c>
      <c r="F471" s="265" t="s">
        <v>12180</v>
      </c>
      <c r="G471" s="263">
        <v>43829</v>
      </c>
      <c r="H471" s="204" t="s">
        <v>302</v>
      </c>
      <c r="I471" s="277" t="s">
        <v>12326</v>
      </c>
    </row>
    <row r="472" spans="1:9" ht="22.5" x14ac:dyDescent="0.25">
      <c r="A472" s="264" t="s">
        <v>1227</v>
      </c>
      <c r="B472" s="214" t="s">
        <v>12329</v>
      </c>
      <c r="C472" s="263">
        <v>43817</v>
      </c>
      <c r="D472" s="274">
        <v>30000</v>
      </c>
      <c r="E472" s="274" t="s">
        <v>6595</v>
      </c>
      <c r="F472" s="265" t="s">
        <v>12180</v>
      </c>
      <c r="G472" s="263">
        <v>43823</v>
      </c>
      <c r="H472" s="204" t="s">
        <v>228</v>
      </c>
      <c r="I472" s="277" t="s">
        <v>12328</v>
      </c>
    </row>
    <row r="473" spans="1:9" ht="33.75" x14ac:dyDescent="0.25">
      <c r="A473" s="264" t="s">
        <v>1228</v>
      </c>
      <c r="B473" s="214" t="s">
        <v>12162</v>
      </c>
      <c r="C473" s="263">
        <v>43752</v>
      </c>
      <c r="D473" s="274">
        <v>12000</v>
      </c>
      <c r="E473" s="274">
        <v>15000</v>
      </c>
      <c r="F473" s="265" t="s">
        <v>3409</v>
      </c>
      <c r="G473" s="263">
        <v>43752</v>
      </c>
      <c r="H473" s="204" t="s">
        <v>2649</v>
      </c>
      <c r="I473" s="277" t="s">
        <v>12330</v>
      </c>
    </row>
    <row r="474" spans="1:9" ht="22.5" x14ac:dyDescent="0.25">
      <c r="A474" s="264" t="s">
        <v>1229</v>
      </c>
      <c r="B474" s="214" t="s">
        <v>12332</v>
      </c>
      <c r="C474" s="263">
        <v>43718</v>
      </c>
      <c r="D474" s="274">
        <v>55322.55</v>
      </c>
      <c r="E474" s="274">
        <v>6915310</v>
      </c>
      <c r="F474" s="265" t="s">
        <v>12333</v>
      </c>
      <c r="G474" s="263">
        <v>43718</v>
      </c>
      <c r="H474" s="204" t="s">
        <v>12453</v>
      </c>
      <c r="I474" s="277" t="s">
        <v>12331</v>
      </c>
    </row>
    <row r="475" spans="1:9" ht="33.75" x14ac:dyDescent="0.25">
      <c r="A475" s="264" t="s">
        <v>1230</v>
      </c>
      <c r="B475" s="214" t="s">
        <v>12252</v>
      </c>
      <c r="C475" s="263">
        <v>43626</v>
      </c>
      <c r="D475" s="274">
        <v>10000</v>
      </c>
      <c r="E475" s="274">
        <v>10000</v>
      </c>
      <c r="F475" s="265" t="s">
        <v>12335</v>
      </c>
      <c r="G475" s="263">
        <v>43646</v>
      </c>
      <c r="H475" s="204" t="s">
        <v>9978</v>
      </c>
      <c r="I475" s="277" t="s">
        <v>12334</v>
      </c>
    </row>
    <row r="476" spans="1:9" ht="33.75" x14ac:dyDescent="0.25">
      <c r="A476" s="264" t="s">
        <v>1231</v>
      </c>
      <c r="B476" s="214" t="s">
        <v>12252</v>
      </c>
      <c r="C476" s="263">
        <v>43626</v>
      </c>
      <c r="D476" s="274">
        <v>17500</v>
      </c>
      <c r="E476" s="274">
        <v>17500</v>
      </c>
      <c r="F476" s="265" t="s">
        <v>9589</v>
      </c>
      <c r="G476" s="263">
        <v>43738</v>
      </c>
      <c r="H476" s="204" t="s">
        <v>9990</v>
      </c>
      <c r="I476" s="277" t="s">
        <v>12336</v>
      </c>
    </row>
    <row r="477" spans="1:9" ht="22.5" x14ac:dyDescent="0.25">
      <c r="A477" s="264" t="s">
        <v>1232</v>
      </c>
      <c r="B477" s="214" t="s">
        <v>10373</v>
      </c>
      <c r="C477" s="263">
        <v>43563</v>
      </c>
      <c r="D477" s="274">
        <v>0</v>
      </c>
      <c r="E477" s="274" t="s">
        <v>6762</v>
      </c>
      <c r="F477" s="265" t="s">
        <v>1624</v>
      </c>
      <c r="G477" s="263">
        <v>43830</v>
      </c>
      <c r="H477" s="204" t="s">
        <v>4385</v>
      </c>
      <c r="I477" s="277" t="s">
        <v>12337</v>
      </c>
    </row>
    <row r="478" spans="1:9" x14ac:dyDescent="0.25">
      <c r="A478" s="264" t="s">
        <v>1233</v>
      </c>
      <c r="B478" s="214" t="s">
        <v>10373</v>
      </c>
      <c r="C478" s="263">
        <v>43563</v>
      </c>
      <c r="D478" s="274">
        <v>0</v>
      </c>
      <c r="E478" s="274" t="s">
        <v>6762</v>
      </c>
      <c r="F478" s="265" t="s">
        <v>1624</v>
      </c>
      <c r="G478" s="263">
        <v>43830</v>
      </c>
      <c r="H478" s="204" t="s">
        <v>228</v>
      </c>
      <c r="I478" s="277" t="s">
        <v>12338</v>
      </c>
    </row>
    <row r="479" spans="1:9" x14ac:dyDescent="0.25">
      <c r="A479" s="264" t="s">
        <v>1234</v>
      </c>
      <c r="B479" s="214" t="s">
        <v>10373</v>
      </c>
      <c r="C479" s="263">
        <v>43563</v>
      </c>
      <c r="D479" s="274">
        <v>0</v>
      </c>
      <c r="E479" s="274" t="s">
        <v>6819</v>
      </c>
      <c r="F479" s="265" t="s">
        <v>1624</v>
      </c>
      <c r="G479" s="263">
        <v>43830</v>
      </c>
      <c r="H479" s="204" t="s">
        <v>12502</v>
      </c>
      <c r="I479" s="277" t="s">
        <v>12339</v>
      </c>
    </row>
    <row r="480" spans="1:9" x14ac:dyDescent="0.25">
      <c r="A480" s="264" t="s">
        <v>1235</v>
      </c>
      <c r="B480" s="214" t="s">
        <v>10373</v>
      </c>
      <c r="C480" s="263">
        <v>43563</v>
      </c>
      <c r="D480" s="274">
        <v>0</v>
      </c>
      <c r="E480" s="274" t="s">
        <v>6819</v>
      </c>
      <c r="F480" s="265" t="s">
        <v>1624</v>
      </c>
      <c r="G480" s="263">
        <v>43830</v>
      </c>
      <c r="H480" s="204" t="s">
        <v>4248</v>
      </c>
      <c r="I480" s="277" t="s">
        <v>12340</v>
      </c>
    </row>
    <row r="481" spans="1:9" x14ac:dyDescent="0.25">
      <c r="A481" s="264" t="s">
        <v>1236</v>
      </c>
      <c r="B481" s="214" t="s">
        <v>10373</v>
      </c>
      <c r="C481" s="263">
        <v>43563</v>
      </c>
      <c r="D481" s="274">
        <v>0</v>
      </c>
      <c r="E481" s="274" t="s">
        <v>6762</v>
      </c>
      <c r="F481" s="265" t="s">
        <v>1624</v>
      </c>
      <c r="G481" s="263">
        <v>43830</v>
      </c>
      <c r="H481" s="204" t="s">
        <v>9938</v>
      </c>
      <c r="I481" s="277" t="s">
        <v>12341</v>
      </c>
    </row>
    <row r="482" spans="1:9" ht="22.5" x14ac:dyDescent="0.25">
      <c r="A482" s="264" t="s">
        <v>1237</v>
      </c>
      <c r="B482" s="214" t="s">
        <v>12523</v>
      </c>
      <c r="C482" s="263">
        <v>43572</v>
      </c>
      <c r="D482" s="274">
        <v>0</v>
      </c>
      <c r="E482" s="274" t="s">
        <v>6762</v>
      </c>
      <c r="F482" s="265" t="s">
        <v>1624</v>
      </c>
      <c r="G482" s="263">
        <v>43830</v>
      </c>
      <c r="H482" s="204" t="s">
        <v>12524</v>
      </c>
    </row>
    <row r="483" spans="1:9" x14ac:dyDescent="0.25">
      <c r="A483" s="264" t="s">
        <v>1238</v>
      </c>
      <c r="B483" s="214" t="s">
        <v>10144</v>
      </c>
      <c r="C483" s="263">
        <v>43585</v>
      </c>
      <c r="D483" s="274">
        <v>0</v>
      </c>
      <c r="E483" s="274" t="s">
        <v>6858</v>
      </c>
      <c r="F483" s="265" t="s">
        <v>1624</v>
      </c>
      <c r="G483" s="263">
        <v>43830</v>
      </c>
      <c r="H483" s="204" t="s">
        <v>9947</v>
      </c>
      <c r="I483" s="277" t="s">
        <v>12342</v>
      </c>
    </row>
    <row r="484" spans="1:9" ht="33.75" x14ac:dyDescent="0.25">
      <c r="A484" s="264" t="s">
        <v>1239</v>
      </c>
      <c r="B484" s="214" t="s">
        <v>12252</v>
      </c>
      <c r="C484" s="263">
        <v>43626</v>
      </c>
      <c r="D484" s="274">
        <v>12500</v>
      </c>
      <c r="E484" s="274">
        <v>12500</v>
      </c>
      <c r="F484" s="265" t="s">
        <v>9589</v>
      </c>
      <c r="G484" s="263">
        <v>43738</v>
      </c>
      <c r="H484" s="204" t="s">
        <v>12525</v>
      </c>
      <c r="I484" s="277" t="s">
        <v>12343</v>
      </c>
    </row>
    <row r="485" spans="1:9" ht="33.75" x14ac:dyDescent="0.25">
      <c r="A485" s="264" t="s">
        <v>1240</v>
      </c>
      <c r="B485" s="214" t="s">
        <v>12252</v>
      </c>
      <c r="C485" s="263">
        <v>43626</v>
      </c>
      <c r="D485" s="274">
        <v>7500</v>
      </c>
      <c r="E485" s="274">
        <v>7500</v>
      </c>
      <c r="F485" s="265" t="s">
        <v>9589</v>
      </c>
      <c r="G485" s="263">
        <v>43646</v>
      </c>
      <c r="H485" s="204" t="s">
        <v>260</v>
      </c>
      <c r="I485" s="277" t="s">
        <v>12344</v>
      </c>
    </row>
    <row r="486" spans="1:9" ht="33.75" x14ac:dyDescent="0.25">
      <c r="A486" s="264" t="s">
        <v>1241</v>
      </c>
      <c r="B486" s="214" t="s">
        <v>12252</v>
      </c>
      <c r="C486" s="263">
        <v>43626</v>
      </c>
      <c r="D486" s="274">
        <v>5000</v>
      </c>
      <c r="E486" s="274">
        <v>5000</v>
      </c>
      <c r="F486" s="265" t="s">
        <v>9589</v>
      </c>
      <c r="G486" s="263">
        <v>43646</v>
      </c>
      <c r="H486" s="204" t="s">
        <v>4415</v>
      </c>
      <c r="I486" s="277" t="s">
        <v>12345</v>
      </c>
    </row>
    <row r="487" spans="1:9" ht="33.75" x14ac:dyDescent="0.25">
      <c r="A487" s="264" t="s">
        <v>1242</v>
      </c>
      <c r="B487" s="214" t="s">
        <v>12252</v>
      </c>
      <c r="C487" s="263">
        <v>43626</v>
      </c>
      <c r="D487" s="274">
        <v>7500</v>
      </c>
      <c r="E487" s="274">
        <v>7500</v>
      </c>
      <c r="F487" s="265" t="s">
        <v>12347</v>
      </c>
      <c r="G487" s="263">
        <v>43646</v>
      </c>
      <c r="H487" s="204" t="s">
        <v>4379</v>
      </c>
      <c r="I487" s="277" t="s">
        <v>12346</v>
      </c>
    </row>
    <row r="488" spans="1:9" ht="33.75" x14ac:dyDescent="0.25">
      <c r="A488" s="264" t="s">
        <v>1243</v>
      </c>
      <c r="B488" s="214" t="s">
        <v>12252</v>
      </c>
      <c r="C488" s="263">
        <v>43626</v>
      </c>
      <c r="D488" s="274">
        <v>5000</v>
      </c>
      <c r="E488" s="274">
        <v>5000</v>
      </c>
      <c r="F488" s="265" t="s">
        <v>9589</v>
      </c>
      <c r="G488" s="263">
        <v>43646</v>
      </c>
      <c r="H488" s="204" t="s">
        <v>9151</v>
      </c>
      <c r="I488" s="277" t="s">
        <v>12348</v>
      </c>
    </row>
    <row r="489" spans="1:9" x14ac:dyDescent="0.25">
      <c r="A489" s="264" t="s">
        <v>1244</v>
      </c>
      <c r="B489" s="214" t="s">
        <v>10373</v>
      </c>
      <c r="C489" s="263">
        <v>43606</v>
      </c>
      <c r="D489" s="274">
        <v>0</v>
      </c>
      <c r="E489" s="274" t="s">
        <v>6762</v>
      </c>
      <c r="F489" s="265" t="s">
        <v>1624</v>
      </c>
      <c r="G489" s="263">
        <v>43830</v>
      </c>
      <c r="H489" s="204" t="s">
        <v>12503</v>
      </c>
      <c r="I489" s="277" t="s">
        <v>12349</v>
      </c>
    </row>
    <row r="490" spans="1:9" ht="33.75" x14ac:dyDescent="0.25">
      <c r="A490" s="264" t="s">
        <v>1245</v>
      </c>
      <c r="B490" s="214" t="s">
        <v>12252</v>
      </c>
      <c r="C490" s="263">
        <v>43626</v>
      </c>
      <c r="D490" s="274">
        <v>5000</v>
      </c>
      <c r="E490" s="274">
        <v>5000</v>
      </c>
      <c r="F490" s="265" t="s">
        <v>12351</v>
      </c>
      <c r="G490" s="263">
        <v>43646</v>
      </c>
      <c r="H490" s="204" t="s">
        <v>514</v>
      </c>
      <c r="I490" s="277" t="s">
        <v>12350</v>
      </c>
    </row>
    <row r="491" spans="1:9" ht="45" x14ac:dyDescent="0.25">
      <c r="A491" s="264" t="s">
        <v>1246</v>
      </c>
      <c r="B491" s="214" t="s">
        <v>12252</v>
      </c>
      <c r="C491" s="263">
        <v>43626</v>
      </c>
      <c r="D491" s="274">
        <v>10000</v>
      </c>
      <c r="E491" s="274">
        <v>10000</v>
      </c>
      <c r="F491" s="265" t="s">
        <v>12224</v>
      </c>
      <c r="G491" s="263">
        <v>43646</v>
      </c>
      <c r="H491" s="204" t="s">
        <v>543</v>
      </c>
      <c r="I491" s="277" t="s">
        <v>12352</v>
      </c>
    </row>
    <row r="492" spans="1:9" ht="33.75" x14ac:dyDescent="0.25">
      <c r="A492" s="264" t="s">
        <v>1247</v>
      </c>
      <c r="B492" s="214" t="s">
        <v>12252</v>
      </c>
      <c r="C492" s="263">
        <v>43626</v>
      </c>
      <c r="D492" s="274">
        <v>5000</v>
      </c>
      <c r="E492" s="274">
        <v>5000</v>
      </c>
      <c r="F492" s="265" t="s">
        <v>9589</v>
      </c>
      <c r="G492" s="263">
        <v>43646</v>
      </c>
      <c r="H492" s="204" t="s">
        <v>9162</v>
      </c>
      <c r="I492" s="277" t="s">
        <v>12353</v>
      </c>
    </row>
    <row r="493" spans="1:9" ht="33.75" x14ac:dyDescent="0.25">
      <c r="A493" s="264" t="s">
        <v>1248</v>
      </c>
      <c r="B493" s="214" t="s">
        <v>12252</v>
      </c>
      <c r="C493" s="263">
        <v>43626</v>
      </c>
      <c r="D493" s="274">
        <v>12500</v>
      </c>
      <c r="E493" s="274">
        <v>12500</v>
      </c>
      <c r="F493" s="265" t="s">
        <v>12261</v>
      </c>
      <c r="G493" s="263">
        <v>43738</v>
      </c>
      <c r="H493" s="204" t="s">
        <v>6530</v>
      </c>
      <c r="I493" s="277" t="s">
        <v>12354</v>
      </c>
    </row>
    <row r="494" spans="1:9" ht="22.5" x14ac:dyDescent="0.25">
      <c r="A494" s="264" t="s">
        <v>1249</v>
      </c>
      <c r="B494" s="214" t="s">
        <v>10373</v>
      </c>
      <c r="C494" s="263">
        <v>43606</v>
      </c>
      <c r="D494" s="274">
        <v>0</v>
      </c>
      <c r="E494" s="274" t="s">
        <v>8586</v>
      </c>
      <c r="F494" s="265" t="s">
        <v>1624</v>
      </c>
      <c r="G494" s="263">
        <v>43830</v>
      </c>
      <c r="H494" s="204" t="s">
        <v>12485</v>
      </c>
      <c r="I494" s="277" t="s">
        <v>12355</v>
      </c>
    </row>
    <row r="495" spans="1:9" ht="23.25" thickBot="1" x14ac:dyDescent="0.3">
      <c r="A495" s="266" t="s">
        <v>1250</v>
      </c>
      <c r="B495" s="281" t="s">
        <v>12357</v>
      </c>
      <c r="C495" s="267">
        <v>43605</v>
      </c>
      <c r="D495" s="278">
        <v>150000</v>
      </c>
      <c r="E495" s="278">
        <v>150000</v>
      </c>
      <c r="F495" s="268" t="s">
        <v>12358</v>
      </c>
      <c r="G495" s="267">
        <v>44196</v>
      </c>
      <c r="H495" s="210" t="s">
        <v>1528</v>
      </c>
      <c r="I495" s="277" t="s">
        <v>12356</v>
      </c>
    </row>
    <row r="496" spans="1:9" ht="23.25" thickTop="1" x14ac:dyDescent="0.25">
      <c r="A496" s="328" t="s">
        <v>1251</v>
      </c>
      <c r="B496" s="330" t="s">
        <v>12360</v>
      </c>
      <c r="C496" s="332">
        <v>43665</v>
      </c>
      <c r="D496" s="334">
        <v>0</v>
      </c>
      <c r="E496" s="334" t="s">
        <v>2704</v>
      </c>
      <c r="F496" s="336" t="s">
        <v>1624</v>
      </c>
      <c r="G496" s="332">
        <v>43830</v>
      </c>
      <c r="H496" s="211" t="s">
        <v>6478</v>
      </c>
      <c r="I496" s="277" t="s">
        <v>12359</v>
      </c>
    </row>
    <row r="497" spans="1:9" ht="12" thickBot="1" x14ac:dyDescent="0.3">
      <c r="A497" s="329"/>
      <c r="B497" s="331"/>
      <c r="C497" s="333"/>
      <c r="D497" s="335"/>
      <c r="E497" s="335"/>
      <c r="F497" s="337"/>
      <c r="G497" s="333"/>
      <c r="H497" s="212" t="s">
        <v>423</v>
      </c>
      <c r="I497" s="277" t="s">
        <v>12359</v>
      </c>
    </row>
    <row r="498" spans="1:9" ht="23.25" thickTop="1" x14ac:dyDescent="0.25">
      <c r="A498" s="194" t="s">
        <v>1252</v>
      </c>
      <c r="B498" s="280" t="s">
        <v>1832</v>
      </c>
      <c r="C498" s="196">
        <v>43672</v>
      </c>
      <c r="D498" s="276">
        <v>0</v>
      </c>
      <c r="E498" s="276" t="s">
        <v>6762</v>
      </c>
      <c r="F498" s="198" t="s">
        <v>1624</v>
      </c>
      <c r="G498" s="196">
        <v>43830</v>
      </c>
      <c r="H498" s="199" t="s">
        <v>6477</v>
      </c>
      <c r="I498" s="277" t="s">
        <v>12361</v>
      </c>
    </row>
    <row r="499" spans="1:9" ht="22.5" x14ac:dyDescent="0.25">
      <c r="A499" s="264" t="s">
        <v>1253</v>
      </c>
      <c r="B499" s="214" t="s">
        <v>12363</v>
      </c>
      <c r="C499" s="263">
        <v>43712</v>
      </c>
      <c r="D499" s="274">
        <v>0</v>
      </c>
      <c r="E499" s="274" t="s">
        <v>2704</v>
      </c>
      <c r="F499" s="265" t="s">
        <v>1624</v>
      </c>
      <c r="G499" s="263">
        <v>43830</v>
      </c>
      <c r="H499" s="204" t="s">
        <v>9971</v>
      </c>
      <c r="I499" s="277" t="s">
        <v>12362</v>
      </c>
    </row>
    <row r="500" spans="1:9" x14ac:dyDescent="0.25">
      <c r="A500" s="264" t="s">
        <v>1254</v>
      </c>
      <c r="B500" s="214" t="s">
        <v>4545</v>
      </c>
      <c r="C500" s="263">
        <v>43731</v>
      </c>
      <c r="D500" s="274">
        <v>3500</v>
      </c>
      <c r="E500" s="274" t="s">
        <v>12365</v>
      </c>
      <c r="F500" s="265" t="s">
        <v>1624</v>
      </c>
      <c r="G500" s="263">
        <v>43830</v>
      </c>
      <c r="H500" s="204" t="s">
        <v>12504</v>
      </c>
      <c r="I500" s="277" t="s">
        <v>12364</v>
      </c>
    </row>
    <row r="501" spans="1:9" ht="22.5" x14ac:dyDescent="0.25">
      <c r="A501" s="264" t="s">
        <v>1255</v>
      </c>
      <c r="B501" s="214" t="s">
        <v>6034</v>
      </c>
      <c r="C501" s="263">
        <v>43605</v>
      </c>
      <c r="D501" s="274">
        <v>225000</v>
      </c>
      <c r="E501" s="274">
        <v>225000</v>
      </c>
      <c r="F501" s="265" t="s">
        <v>12358</v>
      </c>
      <c r="G501" s="263">
        <v>44561</v>
      </c>
      <c r="H501" s="204" t="s">
        <v>239</v>
      </c>
      <c r="I501" s="277" t="s">
        <v>12366</v>
      </c>
    </row>
    <row r="502" spans="1:9" x14ac:dyDescent="0.25">
      <c r="A502" s="264" t="s">
        <v>1256</v>
      </c>
      <c r="B502" s="214" t="s">
        <v>2472</v>
      </c>
      <c r="C502" s="263">
        <v>43731</v>
      </c>
      <c r="D502" s="274">
        <v>1500</v>
      </c>
      <c r="E502" s="274" t="s">
        <v>12368</v>
      </c>
      <c r="F502" s="265" t="s">
        <v>1624</v>
      </c>
      <c r="G502" s="263">
        <v>43830</v>
      </c>
      <c r="H502" s="204" t="s">
        <v>12505</v>
      </c>
      <c r="I502" s="277" t="s">
        <v>12367</v>
      </c>
    </row>
    <row r="503" spans="1:9" ht="22.5" x14ac:dyDescent="0.25">
      <c r="A503" s="264" t="s">
        <v>1257</v>
      </c>
      <c r="B503" s="214" t="s">
        <v>9792</v>
      </c>
      <c r="C503" s="263">
        <v>43649</v>
      </c>
      <c r="D503" s="274">
        <v>2000</v>
      </c>
      <c r="E503" s="274">
        <v>2000</v>
      </c>
      <c r="F503" s="265" t="s">
        <v>12370</v>
      </c>
      <c r="G503" s="263">
        <v>43664</v>
      </c>
      <c r="H503" s="204" t="s">
        <v>9994</v>
      </c>
      <c r="I503" s="277" t="s">
        <v>12369</v>
      </c>
    </row>
    <row r="504" spans="1:9" ht="22.5" x14ac:dyDescent="0.25">
      <c r="A504" s="264" t="s">
        <v>1258</v>
      </c>
      <c r="B504" s="214" t="s">
        <v>9792</v>
      </c>
      <c r="C504" s="263">
        <v>43649</v>
      </c>
      <c r="D504" s="274">
        <v>5000</v>
      </c>
      <c r="E504" s="274">
        <v>5000</v>
      </c>
      <c r="F504" s="265" t="s">
        <v>12370</v>
      </c>
      <c r="G504" s="263">
        <v>43664</v>
      </c>
      <c r="H504" s="204" t="s">
        <v>9454</v>
      </c>
      <c r="I504" s="277" t="s">
        <v>12371</v>
      </c>
    </row>
    <row r="505" spans="1:9" ht="33.75" x14ac:dyDescent="0.25">
      <c r="A505" s="264" t="s">
        <v>1259</v>
      </c>
      <c r="B505" s="214" t="s">
        <v>12373</v>
      </c>
      <c r="C505" s="263">
        <v>43654</v>
      </c>
      <c r="D505" s="274">
        <v>5000</v>
      </c>
      <c r="E505" s="274">
        <v>5000</v>
      </c>
      <c r="F505" s="265" t="s">
        <v>9589</v>
      </c>
      <c r="G505" s="263">
        <v>43830</v>
      </c>
      <c r="H505" s="204" t="s">
        <v>6339</v>
      </c>
      <c r="I505" s="277" t="s">
        <v>12372</v>
      </c>
    </row>
    <row r="506" spans="1:9" ht="45" x14ac:dyDescent="0.25">
      <c r="A506" s="264" t="s">
        <v>1260</v>
      </c>
      <c r="B506" s="214" t="s">
        <v>12375</v>
      </c>
      <c r="C506" s="263">
        <v>43690</v>
      </c>
      <c r="D506" s="274">
        <v>122000</v>
      </c>
      <c r="E506" s="274">
        <v>122000</v>
      </c>
      <c r="F506" s="265" t="s">
        <v>12376</v>
      </c>
      <c r="G506" s="263">
        <v>43810</v>
      </c>
      <c r="H506" s="204" t="s">
        <v>9200</v>
      </c>
      <c r="I506" s="277" t="s">
        <v>12374</v>
      </c>
    </row>
    <row r="507" spans="1:9" ht="22.5" x14ac:dyDescent="0.25">
      <c r="A507" s="264" t="s">
        <v>1261</v>
      </c>
      <c r="B507" s="214" t="s">
        <v>9792</v>
      </c>
      <c r="C507" s="263">
        <v>43710</v>
      </c>
      <c r="D507" s="274">
        <v>5000</v>
      </c>
      <c r="E507" s="274">
        <v>5000</v>
      </c>
      <c r="F507" s="265" t="s">
        <v>12378</v>
      </c>
      <c r="G507" s="263">
        <v>43725</v>
      </c>
      <c r="H507" s="204" t="s">
        <v>9915</v>
      </c>
      <c r="I507" s="277" t="s">
        <v>12377</v>
      </c>
    </row>
    <row r="508" spans="1:9" ht="33.75" x14ac:dyDescent="0.25">
      <c r="A508" s="264" t="s">
        <v>1262</v>
      </c>
      <c r="B508" s="214" t="s">
        <v>10376</v>
      </c>
      <c r="C508" s="263">
        <v>43707</v>
      </c>
      <c r="D508" s="274">
        <v>8125</v>
      </c>
      <c r="E508" s="274">
        <v>8125</v>
      </c>
      <c r="F508" s="265" t="s">
        <v>12380</v>
      </c>
      <c r="G508" s="263">
        <v>43768</v>
      </c>
      <c r="H508" s="204" t="s">
        <v>4463</v>
      </c>
      <c r="I508" s="277" t="s">
        <v>12379</v>
      </c>
    </row>
    <row r="509" spans="1:9" ht="22.5" x14ac:dyDescent="0.25">
      <c r="A509" s="264" t="s">
        <v>1263</v>
      </c>
      <c r="B509" s="214" t="s">
        <v>9792</v>
      </c>
      <c r="C509" s="263">
        <v>43731</v>
      </c>
      <c r="D509" s="274">
        <v>3000</v>
      </c>
      <c r="E509" s="274">
        <v>3000</v>
      </c>
      <c r="F509" s="265" t="s">
        <v>12382</v>
      </c>
      <c r="G509" s="263">
        <v>43746</v>
      </c>
      <c r="H509" s="204" t="s">
        <v>257</v>
      </c>
      <c r="I509" s="277" t="s">
        <v>12381</v>
      </c>
    </row>
    <row r="510" spans="1:9" x14ac:dyDescent="0.25">
      <c r="A510" s="264" t="s">
        <v>1264</v>
      </c>
      <c r="B510" s="214" t="s">
        <v>9459</v>
      </c>
      <c r="C510" s="263">
        <v>43748</v>
      </c>
      <c r="D510" s="274">
        <v>1500</v>
      </c>
      <c r="E510" s="274">
        <v>1500</v>
      </c>
      <c r="F510" s="265" t="s">
        <v>12384</v>
      </c>
      <c r="G510" s="263">
        <v>43763</v>
      </c>
      <c r="H510" s="204" t="s">
        <v>12506</v>
      </c>
      <c r="I510" s="277" t="s">
        <v>12383</v>
      </c>
    </row>
    <row r="511" spans="1:9" ht="45" x14ac:dyDescent="0.25">
      <c r="A511" s="264" t="s">
        <v>1265</v>
      </c>
      <c r="B511" s="214" t="s">
        <v>12386</v>
      </c>
      <c r="C511" s="263">
        <v>43754</v>
      </c>
      <c r="D511" s="274">
        <v>18000</v>
      </c>
      <c r="E511" s="274">
        <v>18000</v>
      </c>
      <c r="F511" s="265" t="s">
        <v>9589</v>
      </c>
      <c r="G511" s="263">
        <v>43830</v>
      </c>
      <c r="H511" s="204" t="s">
        <v>265</v>
      </c>
      <c r="I511" s="277" t="s">
        <v>12385</v>
      </c>
    </row>
    <row r="512" spans="1:9" ht="33.75" x14ac:dyDescent="0.25">
      <c r="A512" s="264" t="s">
        <v>1266</v>
      </c>
      <c r="B512" s="214" t="s">
        <v>9792</v>
      </c>
      <c r="C512" s="263">
        <v>43762</v>
      </c>
      <c r="D512" s="274">
        <v>5000</v>
      </c>
      <c r="E512" s="274">
        <v>5000</v>
      </c>
      <c r="F512" s="265" t="s">
        <v>12388</v>
      </c>
      <c r="G512" s="263">
        <v>43778</v>
      </c>
      <c r="H512" s="204" t="s">
        <v>12507</v>
      </c>
      <c r="I512" s="277" t="s">
        <v>12387</v>
      </c>
    </row>
    <row r="513" spans="1:9" ht="33.75" x14ac:dyDescent="0.25">
      <c r="A513" s="264" t="s">
        <v>1267</v>
      </c>
      <c r="B513" s="214" t="s">
        <v>9792</v>
      </c>
      <c r="C513" s="263">
        <v>43762</v>
      </c>
      <c r="D513" s="274">
        <v>5000</v>
      </c>
      <c r="E513" s="274">
        <v>5000</v>
      </c>
      <c r="F513" s="265" t="s">
        <v>12388</v>
      </c>
      <c r="G513" s="263">
        <v>43778</v>
      </c>
      <c r="H513" s="204" t="s">
        <v>155</v>
      </c>
      <c r="I513" s="277" t="s">
        <v>12389</v>
      </c>
    </row>
    <row r="514" spans="1:9" ht="22.5" x14ac:dyDescent="0.25">
      <c r="A514" s="264" t="s">
        <v>1268</v>
      </c>
      <c r="B514" s="214" t="s">
        <v>9459</v>
      </c>
      <c r="C514" s="263">
        <v>43782</v>
      </c>
      <c r="D514" s="274">
        <v>500</v>
      </c>
      <c r="E514" s="274" t="s">
        <v>952</v>
      </c>
      <c r="F514" s="265" t="s">
        <v>12391</v>
      </c>
      <c r="G514" s="263">
        <v>43797</v>
      </c>
      <c r="H514" s="204" t="s">
        <v>12508</v>
      </c>
      <c r="I514" s="277" t="s">
        <v>12390</v>
      </c>
    </row>
    <row r="515" spans="1:9" x14ac:dyDescent="0.25">
      <c r="A515" s="264" t="s">
        <v>1269</v>
      </c>
      <c r="B515" s="214" t="s">
        <v>9459</v>
      </c>
      <c r="C515" s="263">
        <v>43782</v>
      </c>
      <c r="D515" s="274">
        <v>500</v>
      </c>
      <c r="E515" s="274" t="s">
        <v>952</v>
      </c>
      <c r="F515" s="265" t="s">
        <v>12391</v>
      </c>
      <c r="G515" s="263">
        <v>43797</v>
      </c>
      <c r="H515" s="204" t="s">
        <v>12509</v>
      </c>
      <c r="I515" s="277" t="s">
        <v>12392</v>
      </c>
    </row>
    <row r="516" spans="1:9" ht="45" x14ac:dyDescent="0.25">
      <c r="A516" s="264" t="s">
        <v>1270</v>
      </c>
      <c r="B516" s="214" t="s">
        <v>9792</v>
      </c>
      <c r="C516" s="263">
        <v>43789</v>
      </c>
      <c r="D516" s="274">
        <v>4400</v>
      </c>
      <c r="E516" s="274">
        <v>4400</v>
      </c>
      <c r="F516" s="265" t="s">
        <v>12394</v>
      </c>
      <c r="G516" s="263">
        <v>43804</v>
      </c>
      <c r="H516" s="204" t="s">
        <v>4384</v>
      </c>
      <c r="I516" s="277" t="s">
        <v>12393</v>
      </c>
    </row>
    <row r="517" spans="1:9" ht="33.75" x14ac:dyDescent="0.25">
      <c r="A517" s="264" t="s">
        <v>1271</v>
      </c>
      <c r="B517" s="214" t="s">
        <v>9792</v>
      </c>
      <c r="C517" s="263">
        <v>43789</v>
      </c>
      <c r="D517" s="274">
        <v>2000</v>
      </c>
      <c r="E517" s="274">
        <v>2000</v>
      </c>
      <c r="F517" s="265" t="s">
        <v>12394</v>
      </c>
      <c r="G517" s="263">
        <v>43804</v>
      </c>
      <c r="H517" s="204" t="s">
        <v>270</v>
      </c>
      <c r="I517" s="277" t="s">
        <v>12395</v>
      </c>
    </row>
    <row r="518" spans="1:9" ht="33.75" x14ac:dyDescent="0.25">
      <c r="A518" s="264" t="s">
        <v>1272</v>
      </c>
      <c r="B518" s="214" t="s">
        <v>9459</v>
      </c>
      <c r="C518" s="263">
        <v>43797</v>
      </c>
      <c r="D518" s="274">
        <v>600</v>
      </c>
      <c r="E518" s="274" t="s">
        <v>9581</v>
      </c>
      <c r="F518" s="265" t="s">
        <v>12397</v>
      </c>
      <c r="G518" s="263">
        <v>43812</v>
      </c>
      <c r="H518" s="204" t="s">
        <v>12510</v>
      </c>
      <c r="I518" s="277" t="s">
        <v>12396</v>
      </c>
    </row>
    <row r="519" spans="1:9" x14ac:dyDescent="0.25">
      <c r="A519" s="264" t="s">
        <v>1273</v>
      </c>
      <c r="B519" s="214" t="s">
        <v>9459</v>
      </c>
      <c r="C519" s="263">
        <v>43808</v>
      </c>
      <c r="D519" s="274">
        <v>300</v>
      </c>
      <c r="E519" s="274">
        <v>30000</v>
      </c>
      <c r="F519" s="265" t="s">
        <v>12388</v>
      </c>
      <c r="G519" s="263">
        <v>43823</v>
      </c>
      <c r="H519" s="204" t="s">
        <v>12511</v>
      </c>
      <c r="I519" s="277" t="s">
        <v>12398</v>
      </c>
    </row>
    <row r="520" spans="1:9" x14ac:dyDescent="0.25">
      <c r="A520" s="264" t="s">
        <v>1274</v>
      </c>
      <c r="B520" s="214" t="s">
        <v>12400</v>
      </c>
      <c r="C520" s="263">
        <v>43819</v>
      </c>
      <c r="D520" s="274">
        <v>1000</v>
      </c>
      <c r="E520" s="274">
        <v>1000</v>
      </c>
      <c r="F520" s="265" t="s">
        <v>12401</v>
      </c>
      <c r="G520" s="263">
        <v>43830</v>
      </c>
      <c r="H520" s="204" t="s">
        <v>12512</v>
      </c>
      <c r="I520" s="277" t="s">
        <v>12399</v>
      </c>
    </row>
    <row r="521" spans="1:9" ht="45" x14ac:dyDescent="0.25">
      <c r="A521" s="264" t="s">
        <v>1275</v>
      </c>
      <c r="B521" s="214" t="s">
        <v>9792</v>
      </c>
      <c r="C521" s="263">
        <v>43829</v>
      </c>
      <c r="D521" s="274">
        <v>5000</v>
      </c>
      <c r="E521" s="274">
        <v>5000</v>
      </c>
      <c r="F521" s="265" t="s">
        <v>12403</v>
      </c>
      <c r="G521" s="263">
        <v>43830</v>
      </c>
      <c r="H521" s="204" t="s">
        <v>10000</v>
      </c>
      <c r="I521" s="277" t="s">
        <v>12402</v>
      </c>
    </row>
    <row r="522" spans="1:9" x14ac:dyDescent="0.25">
      <c r="A522" s="264" t="s">
        <v>1276</v>
      </c>
      <c r="B522" s="214" t="s">
        <v>9459</v>
      </c>
      <c r="C522" s="263">
        <v>43805</v>
      </c>
      <c r="D522" s="274">
        <v>500</v>
      </c>
      <c r="E522" s="274" t="s">
        <v>952</v>
      </c>
      <c r="F522" s="265" t="s">
        <v>12405</v>
      </c>
      <c r="G522" s="263">
        <v>43820</v>
      </c>
      <c r="H522" s="204" t="s">
        <v>12513</v>
      </c>
      <c r="I522" s="277" t="s">
        <v>12404</v>
      </c>
    </row>
    <row r="523" spans="1:9" x14ac:dyDescent="0.25">
      <c r="A523" s="264" t="s">
        <v>1277</v>
      </c>
      <c r="B523" s="214" t="s">
        <v>9459</v>
      </c>
      <c r="C523" s="263">
        <v>43812</v>
      </c>
      <c r="D523" s="274">
        <v>1500</v>
      </c>
      <c r="E523" s="274">
        <v>1500</v>
      </c>
      <c r="F523" s="265" t="s">
        <v>12407</v>
      </c>
      <c r="G523" s="263">
        <v>43827</v>
      </c>
      <c r="H523" s="204" t="s">
        <v>12514</v>
      </c>
      <c r="I523" s="277" t="s">
        <v>12406</v>
      </c>
    </row>
    <row r="524" spans="1:9" ht="22.5" x14ac:dyDescent="0.25">
      <c r="A524" s="264" t="s">
        <v>1278</v>
      </c>
      <c r="B524" s="214" t="s">
        <v>12409</v>
      </c>
      <c r="C524" s="263">
        <v>43818</v>
      </c>
      <c r="D524" s="274">
        <v>12000</v>
      </c>
      <c r="E524" s="274" t="s">
        <v>6819</v>
      </c>
      <c r="F524" s="265" t="s">
        <v>12180</v>
      </c>
      <c r="G524" s="263">
        <v>43829</v>
      </c>
      <c r="H524" s="204" t="s">
        <v>1517</v>
      </c>
      <c r="I524" s="277" t="s">
        <v>12408</v>
      </c>
    </row>
    <row r="525" spans="1:9" ht="12" thickBot="1" x14ac:dyDescent="0.3">
      <c r="A525" s="266" t="s">
        <v>1279</v>
      </c>
      <c r="B525" s="281" t="s">
        <v>12411</v>
      </c>
      <c r="C525" s="267">
        <v>43741</v>
      </c>
      <c r="D525" s="278">
        <v>0</v>
      </c>
      <c r="E525" s="278" t="s">
        <v>9777</v>
      </c>
      <c r="F525" s="268" t="s">
        <v>1624</v>
      </c>
      <c r="G525" s="267">
        <v>43830</v>
      </c>
      <c r="H525" s="210" t="s">
        <v>215</v>
      </c>
      <c r="I525" s="277" t="s">
        <v>12410</v>
      </c>
    </row>
    <row r="526" spans="1:9" ht="12" thickTop="1" x14ac:dyDescent="0.25">
      <c r="A526" s="328" t="s">
        <v>1280</v>
      </c>
      <c r="B526" s="330" t="s">
        <v>12413</v>
      </c>
      <c r="C526" s="332">
        <v>43761</v>
      </c>
      <c r="D526" s="334">
        <v>0</v>
      </c>
      <c r="E526" s="334" t="s">
        <v>12414</v>
      </c>
      <c r="F526" s="336" t="s">
        <v>1624</v>
      </c>
      <c r="G526" s="332">
        <v>43830</v>
      </c>
      <c r="H526" s="211" t="s">
        <v>1518</v>
      </c>
      <c r="I526" s="277" t="s">
        <v>12412</v>
      </c>
    </row>
    <row r="527" spans="1:9" ht="12" thickBot="1" x14ac:dyDescent="0.3">
      <c r="A527" s="329"/>
      <c r="B527" s="331"/>
      <c r="C527" s="333"/>
      <c r="D527" s="335"/>
      <c r="E527" s="335"/>
      <c r="F527" s="337"/>
      <c r="G527" s="333"/>
      <c r="H527" s="212" t="s">
        <v>423</v>
      </c>
      <c r="I527" s="277" t="s">
        <v>12412</v>
      </c>
    </row>
    <row r="528" spans="1:9" ht="12" thickTop="1" x14ac:dyDescent="0.25">
      <c r="A528" s="328" t="s">
        <v>1281</v>
      </c>
      <c r="B528" s="330" t="s">
        <v>12416</v>
      </c>
      <c r="C528" s="332">
        <v>43761</v>
      </c>
      <c r="D528" s="334">
        <v>0</v>
      </c>
      <c r="E528" s="334" t="s">
        <v>7007</v>
      </c>
      <c r="F528" s="336" t="s">
        <v>1624</v>
      </c>
      <c r="G528" s="332">
        <v>43830</v>
      </c>
      <c r="H528" s="211" t="s">
        <v>36</v>
      </c>
      <c r="I528" s="277" t="s">
        <v>12415</v>
      </c>
    </row>
    <row r="529" spans="1:9" ht="12" thickBot="1" x14ac:dyDescent="0.3">
      <c r="A529" s="329"/>
      <c r="B529" s="331"/>
      <c r="C529" s="333"/>
      <c r="D529" s="335"/>
      <c r="E529" s="335"/>
      <c r="F529" s="337"/>
      <c r="G529" s="333"/>
      <c r="H529" s="212" t="s">
        <v>423</v>
      </c>
      <c r="I529" s="277" t="s">
        <v>12415</v>
      </c>
    </row>
    <row r="530" spans="1:9" ht="12" thickTop="1" x14ac:dyDescent="0.25">
      <c r="A530" s="194" t="s">
        <v>1282</v>
      </c>
      <c r="B530" s="280" t="s">
        <v>12418</v>
      </c>
      <c r="C530" s="196">
        <v>43763</v>
      </c>
      <c r="D530" s="276">
        <v>1500</v>
      </c>
      <c r="E530" s="276" t="s">
        <v>2704</v>
      </c>
      <c r="F530" s="198" t="s">
        <v>1624</v>
      </c>
      <c r="G530" s="196">
        <v>43830</v>
      </c>
      <c r="H530" s="199" t="s">
        <v>9947</v>
      </c>
      <c r="I530" s="277" t="s">
        <v>12417</v>
      </c>
    </row>
    <row r="531" spans="1:9" x14ac:dyDescent="0.25">
      <c r="A531" s="264" t="s">
        <v>1283</v>
      </c>
      <c r="B531" s="214" t="s">
        <v>4545</v>
      </c>
      <c r="C531" s="263">
        <v>43763</v>
      </c>
      <c r="D531" s="274">
        <v>500</v>
      </c>
      <c r="E531" s="274" t="s">
        <v>2704</v>
      </c>
      <c r="F531" s="265" t="s">
        <v>1624</v>
      </c>
      <c r="G531" s="263">
        <v>43830</v>
      </c>
      <c r="H531" s="204" t="s">
        <v>12515</v>
      </c>
      <c r="I531" s="277" t="s">
        <v>12419</v>
      </c>
    </row>
    <row r="532" spans="1:9" x14ac:dyDescent="0.25">
      <c r="A532" s="264" t="s">
        <v>1284</v>
      </c>
      <c r="B532" s="214" t="s">
        <v>4545</v>
      </c>
      <c r="C532" s="263">
        <v>43763</v>
      </c>
      <c r="D532" s="274">
        <v>800</v>
      </c>
      <c r="E532" s="274" t="s">
        <v>2704</v>
      </c>
      <c r="F532" s="265" t="s">
        <v>1624</v>
      </c>
      <c r="G532" s="263">
        <v>43830</v>
      </c>
      <c r="H532" s="204" t="s">
        <v>9881</v>
      </c>
      <c r="I532" s="277" t="s">
        <v>12420</v>
      </c>
    </row>
    <row r="533" spans="1:9" x14ac:dyDescent="0.25">
      <c r="A533" s="264" t="s">
        <v>1285</v>
      </c>
      <c r="B533" s="214" t="s">
        <v>4545</v>
      </c>
      <c r="C533" s="263">
        <v>43763</v>
      </c>
      <c r="D533" s="274">
        <v>800</v>
      </c>
      <c r="E533" s="274" t="s">
        <v>2704</v>
      </c>
      <c r="F533" s="265" t="s">
        <v>1624</v>
      </c>
      <c r="G533" s="263">
        <v>43830</v>
      </c>
      <c r="H533" s="204" t="s">
        <v>1534</v>
      </c>
      <c r="I533" s="277" t="s">
        <v>12421</v>
      </c>
    </row>
    <row r="534" spans="1:9" x14ac:dyDescent="0.25">
      <c r="A534" s="264" t="s">
        <v>1286</v>
      </c>
      <c r="B534" s="214" t="s">
        <v>4545</v>
      </c>
      <c r="C534" s="263">
        <v>43780</v>
      </c>
      <c r="D534" s="274">
        <v>3500</v>
      </c>
      <c r="E534" s="274" t="s">
        <v>2704</v>
      </c>
      <c r="F534" s="265" t="s">
        <v>1624</v>
      </c>
      <c r="G534" s="263">
        <v>43830</v>
      </c>
      <c r="H534" s="204" t="s">
        <v>12504</v>
      </c>
      <c r="I534" s="277" t="s">
        <v>12422</v>
      </c>
    </row>
    <row r="535" spans="1:9" x14ac:dyDescent="0.25">
      <c r="A535" s="264" t="s">
        <v>1287</v>
      </c>
      <c r="B535" s="214" t="s">
        <v>9459</v>
      </c>
      <c r="C535" s="263">
        <v>43784</v>
      </c>
      <c r="D535" s="274">
        <v>500</v>
      </c>
      <c r="E535" s="274" t="s">
        <v>2704</v>
      </c>
      <c r="F535" s="265" t="s">
        <v>1624</v>
      </c>
      <c r="G535" s="263">
        <v>43830</v>
      </c>
      <c r="H535" s="204" t="s">
        <v>12516</v>
      </c>
      <c r="I535" s="277" t="s">
        <v>12423</v>
      </c>
    </row>
    <row r="536" spans="1:9" x14ac:dyDescent="0.25">
      <c r="A536" s="264" t="s">
        <v>10806</v>
      </c>
      <c r="B536" s="214" t="s">
        <v>12418</v>
      </c>
      <c r="C536" s="263">
        <v>43801</v>
      </c>
      <c r="D536" s="274">
        <v>1000</v>
      </c>
      <c r="E536" s="274" t="s">
        <v>2704</v>
      </c>
      <c r="F536" s="265" t="s">
        <v>1624</v>
      </c>
      <c r="G536" s="263">
        <v>43830</v>
      </c>
      <c r="H536" s="204" t="s">
        <v>9947</v>
      </c>
      <c r="I536" s="277" t="s">
        <v>12424</v>
      </c>
    </row>
    <row r="537" spans="1:9" x14ac:dyDescent="0.25">
      <c r="A537" s="264" t="s">
        <v>10807</v>
      </c>
      <c r="B537" s="214" t="s">
        <v>9459</v>
      </c>
      <c r="C537" s="263">
        <v>43802</v>
      </c>
      <c r="D537" s="274">
        <v>0</v>
      </c>
      <c r="E537" s="274" t="s">
        <v>2704</v>
      </c>
      <c r="F537" s="265" t="s">
        <v>1624</v>
      </c>
      <c r="G537" s="263">
        <v>43830</v>
      </c>
      <c r="H537" s="204" t="s">
        <v>9458</v>
      </c>
      <c r="I537" s="277" t="s">
        <v>12425</v>
      </c>
    </row>
    <row r="538" spans="1:9" x14ac:dyDescent="0.25">
      <c r="A538" s="264" t="s">
        <v>10808</v>
      </c>
      <c r="B538" s="214" t="s">
        <v>12280</v>
      </c>
      <c r="C538" s="263">
        <v>43819</v>
      </c>
      <c r="D538" s="274">
        <v>0</v>
      </c>
      <c r="E538" s="274" t="s">
        <v>2704</v>
      </c>
      <c r="F538" s="265" t="s">
        <v>1626</v>
      </c>
      <c r="G538" s="263">
        <v>44196</v>
      </c>
      <c r="H538" s="204" t="s">
        <v>215</v>
      </c>
      <c r="I538" s="277" t="s">
        <v>12426</v>
      </c>
    </row>
    <row r="539" spans="1:9" ht="33.75" x14ac:dyDescent="0.25">
      <c r="A539" s="264" t="s">
        <v>10809</v>
      </c>
      <c r="B539" s="214" t="s">
        <v>12428</v>
      </c>
      <c r="C539" s="263">
        <v>43809</v>
      </c>
      <c r="D539" s="274">
        <v>0</v>
      </c>
      <c r="E539" s="274">
        <v>25304.84</v>
      </c>
      <c r="F539" s="265" t="s">
        <v>3409</v>
      </c>
      <c r="G539" s="263">
        <v>43809</v>
      </c>
      <c r="H539" s="204" t="s">
        <v>6336</v>
      </c>
      <c r="I539" s="277" t="s">
        <v>12427</v>
      </c>
    </row>
    <row r="540" spans="1:9" ht="22.5" x14ac:dyDescent="0.25">
      <c r="A540" s="264" t="s">
        <v>10810</v>
      </c>
      <c r="B540" s="214" t="s">
        <v>12430</v>
      </c>
      <c r="C540" s="263">
        <v>43830</v>
      </c>
      <c r="D540" s="274">
        <v>56111</v>
      </c>
      <c r="E540" s="274">
        <v>14027.93</v>
      </c>
      <c r="F540" s="265" t="s">
        <v>3409</v>
      </c>
      <c r="G540" s="263">
        <v>43830</v>
      </c>
      <c r="H540" s="204" t="s">
        <v>22</v>
      </c>
      <c r="I540" s="277" t="s">
        <v>12429</v>
      </c>
    </row>
    <row r="541" spans="1:9" ht="45" x14ac:dyDescent="0.25">
      <c r="A541" s="264" t="s">
        <v>10811</v>
      </c>
      <c r="B541" s="214" t="s">
        <v>12432</v>
      </c>
      <c r="C541" s="263">
        <v>43829</v>
      </c>
      <c r="D541" s="274" t="s">
        <v>12452</v>
      </c>
      <c r="E541" s="274" t="s">
        <v>2704</v>
      </c>
      <c r="F541" s="265" t="s">
        <v>3409</v>
      </c>
      <c r="G541" s="263">
        <v>43829</v>
      </c>
      <c r="H541" s="204" t="s">
        <v>22</v>
      </c>
      <c r="I541" s="277" t="s">
        <v>12431</v>
      </c>
    </row>
    <row r="542" spans="1:9" ht="33.75" x14ac:dyDescent="0.25">
      <c r="A542" s="264" t="s">
        <v>10812</v>
      </c>
      <c r="B542" s="214" t="s">
        <v>12434</v>
      </c>
      <c r="C542" s="263">
        <v>43830</v>
      </c>
      <c r="D542" s="274">
        <v>181409.5</v>
      </c>
      <c r="E542" s="274">
        <v>226761.88</v>
      </c>
      <c r="F542" s="265" t="s">
        <v>12435</v>
      </c>
      <c r="G542" s="263">
        <v>43830</v>
      </c>
      <c r="H542" s="204" t="s">
        <v>2649</v>
      </c>
      <c r="I542" s="277" t="s">
        <v>12433</v>
      </c>
    </row>
    <row r="543" spans="1:9" ht="33.75" x14ac:dyDescent="0.25">
      <c r="A543" s="264" t="s">
        <v>10813</v>
      </c>
      <c r="B543" s="214" t="s">
        <v>12437</v>
      </c>
      <c r="C543" s="263">
        <v>43817</v>
      </c>
      <c r="D543" s="274">
        <v>0</v>
      </c>
      <c r="E543" s="274">
        <v>9030.5</v>
      </c>
      <c r="F543" s="265" t="s">
        <v>3409</v>
      </c>
      <c r="G543" s="263">
        <v>43817</v>
      </c>
      <c r="H543" s="204" t="s">
        <v>2580</v>
      </c>
      <c r="I543" s="277" t="s">
        <v>12436</v>
      </c>
    </row>
    <row r="544" spans="1:9" ht="22.5" x14ac:dyDescent="0.25">
      <c r="A544" s="264" t="s">
        <v>10814</v>
      </c>
      <c r="B544" s="214" t="s">
        <v>12439</v>
      </c>
      <c r="C544" s="263">
        <v>43817</v>
      </c>
      <c r="D544" s="274">
        <v>0</v>
      </c>
      <c r="E544" s="274">
        <v>10500</v>
      </c>
      <c r="F544" s="265" t="s">
        <v>3409</v>
      </c>
      <c r="G544" s="263">
        <v>43817</v>
      </c>
      <c r="H544" s="204" t="s">
        <v>12517</v>
      </c>
      <c r="I544" s="277" t="s">
        <v>12438</v>
      </c>
    </row>
    <row r="545" spans="1:9" ht="22.5" x14ac:dyDescent="0.25">
      <c r="A545" s="264" t="s">
        <v>10815</v>
      </c>
      <c r="B545" s="214" t="s">
        <v>12432</v>
      </c>
      <c r="C545" s="263">
        <v>43829</v>
      </c>
      <c r="D545" s="274">
        <v>9450</v>
      </c>
      <c r="E545" s="274" t="s">
        <v>2704</v>
      </c>
      <c r="F545" s="265" t="s">
        <v>3409</v>
      </c>
      <c r="G545" s="263">
        <v>43829</v>
      </c>
      <c r="H545" s="204" t="s">
        <v>22</v>
      </c>
      <c r="I545" s="277" t="s">
        <v>12440</v>
      </c>
    </row>
    <row r="546" spans="1:9" ht="22.5" x14ac:dyDescent="0.25">
      <c r="A546" s="264" t="s">
        <v>10816</v>
      </c>
      <c r="B546" s="214" t="s">
        <v>12430</v>
      </c>
      <c r="C546" s="263">
        <v>43830</v>
      </c>
      <c r="D546" s="274">
        <v>56111</v>
      </c>
      <c r="E546" s="274">
        <v>70139.63</v>
      </c>
      <c r="F546" s="265" t="s">
        <v>12442</v>
      </c>
      <c r="G546" s="263">
        <v>43830</v>
      </c>
      <c r="H546" s="204" t="s">
        <v>22</v>
      </c>
      <c r="I546" s="277" t="s">
        <v>12441</v>
      </c>
    </row>
    <row r="547" spans="1:9" x14ac:dyDescent="0.25">
      <c r="A547" s="264" t="s">
        <v>10817</v>
      </c>
      <c r="B547" s="214" t="s">
        <v>12444</v>
      </c>
      <c r="C547" s="263">
        <v>43606</v>
      </c>
      <c r="D547" s="274">
        <v>195330.2</v>
      </c>
      <c r="E547" s="274">
        <v>195535.8</v>
      </c>
      <c r="F547" s="265" t="s">
        <v>3409</v>
      </c>
      <c r="G547" s="263">
        <v>43606</v>
      </c>
      <c r="H547" s="204" t="s">
        <v>4240</v>
      </c>
      <c r="I547" s="277" t="s">
        <v>12443</v>
      </c>
    </row>
    <row r="548" spans="1:9" ht="22.5" x14ac:dyDescent="0.25">
      <c r="A548" s="264" t="s">
        <v>10818</v>
      </c>
      <c r="B548" s="214" t="s">
        <v>12446</v>
      </c>
      <c r="C548" s="263">
        <v>43826</v>
      </c>
      <c r="D548" s="287">
        <v>181409.5</v>
      </c>
      <c r="E548" s="287">
        <v>45352.38</v>
      </c>
      <c r="F548" s="265" t="s">
        <v>12435</v>
      </c>
      <c r="G548" s="263">
        <v>43826</v>
      </c>
      <c r="H548" s="204" t="s">
        <v>12518</v>
      </c>
      <c r="I548" s="277" t="s">
        <v>12445</v>
      </c>
    </row>
    <row r="549" spans="1:9" x14ac:dyDescent="0.25">
      <c r="A549" s="264" t="s">
        <v>10819</v>
      </c>
      <c r="B549" s="214" t="s">
        <v>9703</v>
      </c>
      <c r="C549" s="263">
        <v>43739</v>
      </c>
      <c r="D549" s="274">
        <v>0</v>
      </c>
      <c r="E549" s="274" t="s">
        <v>7063</v>
      </c>
      <c r="F549" s="265" t="s">
        <v>1624</v>
      </c>
      <c r="G549" s="263">
        <v>43830</v>
      </c>
      <c r="H549" s="204" t="s">
        <v>12519</v>
      </c>
      <c r="I549" s="277" t="s">
        <v>12447</v>
      </c>
    </row>
    <row r="550" spans="1:9" ht="22.5" x14ac:dyDescent="0.25">
      <c r="A550" s="264" t="s">
        <v>10820</v>
      </c>
      <c r="B550" s="214" t="s">
        <v>1832</v>
      </c>
      <c r="C550" s="263">
        <v>43768</v>
      </c>
      <c r="D550" s="274">
        <v>0</v>
      </c>
      <c r="E550" s="274" t="s">
        <v>8586</v>
      </c>
      <c r="F550" s="265" t="s">
        <v>1624</v>
      </c>
      <c r="G550" s="263">
        <v>43830</v>
      </c>
      <c r="H550" s="204" t="s">
        <v>12520</v>
      </c>
      <c r="I550" s="277" t="s">
        <v>12448</v>
      </c>
    </row>
    <row r="551" spans="1:9" ht="23.25" thickBot="1" x14ac:dyDescent="0.3">
      <c r="A551" s="269" t="s">
        <v>10821</v>
      </c>
      <c r="B551" s="261" t="s">
        <v>12450</v>
      </c>
      <c r="C551" s="223">
        <v>43494</v>
      </c>
      <c r="D551" s="275">
        <v>60000</v>
      </c>
      <c r="E551" s="275" t="s">
        <v>12451</v>
      </c>
      <c r="F551" s="225" t="s">
        <v>1624</v>
      </c>
      <c r="G551" s="223">
        <v>43830</v>
      </c>
      <c r="H551" s="226" t="s">
        <v>1529</v>
      </c>
      <c r="I551" s="277" t="s">
        <v>12449</v>
      </c>
    </row>
    <row r="552" spans="1:9" x14ac:dyDescent="0.25">
      <c r="H552" s="279"/>
    </row>
  </sheetData>
  <mergeCells count="102">
    <mergeCell ref="A358:A361"/>
    <mergeCell ref="B358:B361"/>
    <mergeCell ref="C358:C361"/>
    <mergeCell ref="D358:D361"/>
    <mergeCell ref="E358:E361"/>
    <mergeCell ref="F358:F361"/>
    <mergeCell ref="G358:G361"/>
    <mergeCell ref="G354:G357"/>
    <mergeCell ref="G181:G182"/>
    <mergeCell ref="G179:G180"/>
    <mergeCell ref="A345:A346"/>
    <mergeCell ref="B345:B346"/>
    <mergeCell ref="C345:C346"/>
    <mergeCell ref="D345:D346"/>
    <mergeCell ref="E345:E346"/>
    <mergeCell ref="F345:F346"/>
    <mergeCell ref="G345:G346"/>
    <mergeCell ref="A179:A180"/>
    <mergeCell ref="B179:B180"/>
    <mergeCell ref="C179:C180"/>
    <mergeCell ref="A181:A182"/>
    <mergeCell ref="B181:B182"/>
    <mergeCell ref="C181:C182"/>
    <mergeCell ref="D181:D182"/>
    <mergeCell ref="E181:E182"/>
    <mergeCell ref="F181:F182"/>
    <mergeCell ref="D179:D180"/>
    <mergeCell ref="E179:E180"/>
    <mergeCell ref="F179:F180"/>
    <mergeCell ref="G22:G23"/>
    <mergeCell ref="A44:A46"/>
    <mergeCell ref="B44:B46"/>
    <mergeCell ref="C44:C46"/>
    <mergeCell ref="D44:D46"/>
    <mergeCell ref="E44:E46"/>
    <mergeCell ref="F44:F46"/>
    <mergeCell ref="G44:G46"/>
    <mergeCell ref="A22:A23"/>
    <mergeCell ref="B22:B23"/>
    <mergeCell ref="C22:C23"/>
    <mergeCell ref="D22:D23"/>
    <mergeCell ref="E22:E23"/>
    <mergeCell ref="F22:F23"/>
    <mergeCell ref="A49:A51"/>
    <mergeCell ref="B49:B51"/>
    <mergeCell ref="C49:C51"/>
    <mergeCell ref="D49:D51"/>
    <mergeCell ref="E49:E51"/>
    <mergeCell ref="F49:F51"/>
    <mergeCell ref="G49:G51"/>
    <mergeCell ref="A67:A68"/>
    <mergeCell ref="B67:B68"/>
    <mergeCell ref="C67:C68"/>
    <mergeCell ref="D67:D68"/>
    <mergeCell ref="E67:E68"/>
    <mergeCell ref="F67:F68"/>
    <mergeCell ref="G67:G68"/>
    <mergeCell ref="A528:A529"/>
    <mergeCell ref="B528:B529"/>
    <mergeCell ref="C528:C529"/>
    <mergeCell ref="D528:D529"/>
    <mergeCell ref="E528:E529"/>
    <mergeCell ref="F528:F529"/>
    <mergeCell ref="G528:G529"/>
    <mergeCell ref="A439:A440"/>
    <mergeCell ref="B439:B440"/>
    <mergeCell ref="C439:C440"/>
    <mergeCell ref="D439:D440"/>
    <mergeCell ref="E439:E440"/>
    <mergeCell ref="F439:F440"/>
    <mergeCell ref="G439:G440"/>
    <mergeCell ref="A496:A497"/>
    <mergeCell ref="B496:B497"/>
    <mergeCell ref="C496:C497"/>
    <mergeCell ref="D496:D497"/>
    <mergeCell ref="E496:E497"/>
    <mergeCell ref="F496:F497"/>
    <mergeCell ref="G496:G497"/>
    <mergeCell ref="A1:H1"/>
    <mergeCell ref="A2:H2"/>
    <mergeCell ref="A3:H3"/>
    <mergeCell ref="A4:H4"/>
    <mergeCell ref="A526:A527"/>
    <mergeCell ref="B526:B527"/>
    <mergeCell ref="C526:C527"/>
    <mergeCell ref="D526:D527"/>
    <mergeCell ref="E526:E527"/>
    <mergeCell ref="F526:F527"/>
    <mergeCell ref="G526:G527"/>
    <mergeCell ref="A351:A352"/>
    <mergeCell ref="B351:B352"/>
    <mergeCell ref="C351:C352"/>
    <mergeCell ref="D351:D352"/>
    <mergeCell ref="E351:E352"/>
    <mergeCell ref="F351:F352"/>
    <mergeCell ref="G351:G352"/>
    <mergeCell ref="A354:A357"/>
    <mergeCell ref="B354:B357"/>
    <mergeCell ref="C354:C357"/>
    <mergeCell ref="D354:D357"/>
    <mergeCell ref="E354:E357"/>
    <mergeCell ref="F354:F357"/>
  </mergeCells>
  <pageMargins left="0.27559055118110237" right="0.27559055118110237" top="0.39370078740157483" bottom="0.3937007874015748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04"/>
  <sheetViews>
    <sheetView zoomScale="130" zoomScaleNormal="130" workbookViewId="0">
      <selection activeCell="H5" sqref="H5"/>
    </sheetView>
  </sheetViews>
  <sheetFormatPr defaultRowHeight="11.25" x14ac:dyDescent="0.25"/>
  <cols>
    <col min="1" max="1" width="5" style="227" customWidth="1"/>
    <col min="2" max="2" width="47" style="228" customWidth="1"/>
    <col min="3" max="3" width="9.85546875" style="190" customWidth="1"/>
    <col min="4" max="4" width="14.7109375" style="229" customWidth="1"/>
    <col min="5" max="5" width="16.28515625" style="227" customWidth="1"/>
    <col min="6" max="6" width="11.5703125" style="227" customWidth="1"/>
    <col min="7" max="7" width="22.140625" style="190" customWidth="1"/>
    <col min="8" max="8" width="24.28515625" style="191" customWidth="1"/>
    <col min="9" max="9" width="25.140625" style="192" customWidth="1"/>
    <col min="10" max="16384" width="9.140625" style="191"/>
  </cols>
  <sheetData>
    <row r="1" spans="1:8" ht="15.75" x14ac:dyDescent="0.25">
      <c r="A1" s="324" t="s">
        <v>1506</v>
      </c>
      <c r="B1" s="324"/>
      <c r="C1" s="324"/>
      <c r="D1" s="324"/>
      <c r="E1" s="324"/>
      <c r="F1" s="324"/>
    </row>
    <row r="2" spans="1:8" ht="18.75" x14ac:dyDescent="0.25">
      <c r="A2" s="325" t="s">
        <v>1507</v>
      </c>
      <c r="B2" s="325"/>
      <c r="C2" s="325"/>
      <c r="D2" s="325"/>
      <c r="E2" s="325"/>
      <c r="F2" s="325"/>
    </row>
    <row r="3" spans="1:8" ht="15.75" x14ac:dyDescent="0.25">
      <c r="A3" s="326" t="s">
        <v>9463</v>
      </c>
      <c r="B3" s="326"/>
      <c r="C3" s="326"/>
      <c r="D3" s="326"/>
      <c r="E3" s="326"/>
      <c r="F3" s="326"/>
    </row>
    <row r="4" spans="1:8" ht="13.5" thickBot="1" x14ac:dyDescent="0.3">
      <c r="A4" s="370" t="s">
        <v>11462</v>
      </c>
      <c r="B4" s="370"/>
      <c r="C4" s="189"/>
      <c r="D4" s="188"/>
      <c r="E4" s="180"/>
      <c r="F4" s="180"/>
    </row>
    <row r="5" spans="1:8" ht="34.5" thickBot="1" x14ac:dyDescent="0.3">
      <c r="A5" s="245" t="s">
        <v>10805</v>
      </c>
      <c r="B5" s="246" t="s">
        <v>2699</v>
      </c>
      <c r="C5" s="247" t="s">
        <v>1381</v>
      </c>
      <c r="D5" s="248" t="s">
        <v>1384</v>
      </c>
      <c r="E5" s="246" t="s">
        <v>4467</v>
      </c>
      <c r="F5" s="246" t="s">
        <v>1439</v>
      </c>
      <c r="G5" s="247" t="s">
        <v>1386</v>
      </c>
      <c r="H5" s="249" t="s">
        <v>9350</v>
      </c>
    </row>
    <row r="6" spans="1:8" ht="22.5" x14ac:dyDescent="0.25">
      <c r="A6" s="250" t="s">
        <v>749</v>
      </c>
      <c r="B6" s="251" t="s">
        <v>10435</v>
      </c>
      <c r="C6" s="252">
        <v>43102</v>
      </c>
      <c r="D6" s="253">
        <v>0</v>
      </c>
      <c r="E6" s="254" t="s">
        <v>2704</v>
      </c>
      <c r="F6" s="254" t="s">
        <v>3008</v>
      </c>
      <c r="G6" s="252">
        <v>43102</v>
      </c>
      <c r="H6" s="255" t="s">
        <v>6490</v>
      </c>
    </row>
    <row r="7" spans="1:8" x14ac:dyDescent="0.25">
      <c r="A7" s="240" t="s">
        <v>751</v>
      </c>
      <c r="B7" s="238" t="s">
        <v>10213</v>
      </c>
      <c r="C7" s="237">
        <v>43110</v>
      </c>
      <c r="D7" s="239">
        <v>0</v>
      </c>
      <c r="E7" s="236" t="s">
        <v>2704</v>
      </c>
      <c r="F7" s="236" t="s">
        <v>3008</v>
      </c>
      <c r="G7" s="237">
        <v>43465</v>
      </c>
      <c r="H7" s="230" t="s">
        <v>215</v>
      </c>
    </row>
    <row r="8" spans="1:8" s="192" customFormat="1" ht="25.5" customHeight="1" x14ac:dyDescent="0.25">
      <c r="A8" s="240" t="s">
        <v>752</v>
      </c>
      <c r="B8" s="238" t="s">
        <v>9706</v>
      </c>
      <c r="C8" s="237">
        <v>43122</v>
      </c>
      <c r="D8" s="239">
        <v>15409958.050000001</v>
      </c>
      <c r="E8" s="236" t="s">
        <v>9464</v>
      </c>
      <c r="F8" s="236" t="s">
        <v>0</v>
      </c>
      <c r="G8" s="237">
        <v>47118</v>
      </c>
      <c r="H8" s="230" t="s">
        <v>10418</v>
      </c>
    </row>
    <row r="9" spans="1:8" s="192" customFormat="1" ht="33.75" x14ac:dyDescent="0.25">
      <c r="A9" s="240" t="s">
        <v>753</v>
      </c>
      <c r="B9" s="238" t="s">
        <v>9465</v>
      </c>
      <c r="C9" s="237">
        <v>43117</v>
      </c>
      <c r="D9" s="239">
        <v>279655</v>
      </c>
      <c r="E9" s="236" t="s">
        <v>9466</v>
      </c>
      <c r="F9" s="236" t="s">
        <v>6658</v>
      </c>
      <c r="G9" s="237">
        <v>43131</v>
      </c>
      <c r="H9" s="230" t="s">
        <v>2587</v>
      </c>
    </row>
    <row r="10" spans="1:8" s="192" customFormat="1" ht="22.5" x14ac:dyDescent="0.25">
      <c r="A10" s="240" t="s">
        <v>754</v>
      </c>
      <c r="B10" s="238" t="s">
        <v>10497</v>
      </c>
      <c r="C10" s="237">
        <v>43110</v>
      </c>
      <c r="D10" s="239">
        <v>196000</v>
      </c>
      <c r="E10" s="236" t="s">
        <v>9467</v>
      </c>
      <c r="F10" s="236" t="s">
        <v>9468</v>
      </c>
      <c r="G10" s="237">
        <v>43141</v>
      </c>
      <c r="H10" s="230" t="s">
        <v>10496</v>
      </c>
    </row>
    <row r="11" spans="1:8" s="192" customFormat="1" ht="33.75" x14ac:dyDescent="0.25">
      <c r="A11" s="354" t="s">
        <v>757</v>
      </c>
      <c r="B11" s="238" t="s">
        <v>9469</v>
      </c>
      <c r="C11" s="237">
        <v>43115</v>
      </c>
      <c r="D11" s="239">
        <v>300000</v>
      </c>
      <c r="E11" s="236" t="s">
        <v>9470</v>
      </c>
      <c r="F11" s="236" t="s">
        <v>3008</v>
      </c>
      <c r="G11" s="237">
        <v>43451</v>
      </c>
      <c r="H11" s="230" t="s">
        <v>7</v>
      </c>
    </row>
    <row r="12" spans="1:8" s="192" customFormat="1" x14ac:dyDescent="0.25">
      <c r="A12" s="354"/>
      <c r="B12" s="238" t="s">
        <v>10409</v>
      </c>
      <c r="C12" s="237">
        <v>43298</v>
      </c>
      <c r="D12" s="239"/>
      <c r="E12" s="236"/>
      <c r="F12" s="236"/>
      <c r="G12" s="237"/>
      <c r="H12" s="230"/>
    </row>
    <row r="13" spans="1:8" s="192" customFormat="1" x14ac:dyDescent="0.25">
      <c r="A13" s="354"/>
      <c r="B13" s="238" t="s">
        <v>10410</v>
      </c>
      <c r="C13" s="237">
        <v>43447</v>
      </c>
      <c r="D13" s="239"/>
      <c r="E13" s="236"/>
      <c r="F13" s="236"/>
      <c r="G13" s="237"/>
      <c r="H13" s="230"/>
    </row>
    <row r="14" spans="1:8" s="192" customFormat="1" x14ac:dyDescent="0.25">
      <c r="A14" s="354" t="s">
        <v>759</v>
      </c>
      <c r="B14" s="368" t="s">
        <v>9471</v>
      </c>
      <c r="C14" s="360">
        <v>43115</v>
      </c>
      <c r="D14" s="369">
        <v>90000</v>
      </c>
      <c r="E14" s="366" t="s">
        <v>9472</v>
      </c>
      <c r="F14" s="366" t="s">
        <v>3008</v>
      </c>
      <c r="G14" s="360">
        <v>43445</v>
      </c>
      <c r="H14" s="230" t="s">
        <v>7</v>
      </c>
    </row>
    <row r="15" spans="1:8" s="192" customFormat="1" ht="33.75" x14ac:dyDescent="0.25">
      <c r="A15" s="354"/>
      <c r="B15" s="368"/>
      <c r="C15" s="360"/>
      <c r="D15" s="369"/>
      <c r="E15" s="366"/>
      <c r="F15" s="366"/>
      <c r="G15" s="360"/>
      <c r="H15" s="230" t="s">
        <v>4130</v>
      </c>
    </row>
    <row r="16" spans="1:8" s="192" customFormat="1" x14ac:dyDescent="0.25">
      <c r="A16" s="240" t="s">
        <v>761</v>
      </c>
      <c r="B16" s="238" t="s">
        <v>10214</v>
      </c>
      <c r="C16" s="237">
        <v>43112</v>
      </c>
      <c r="D16" s="239">
        <v>50665.13</v>
      </c>
      <c r="E16" s="236" t="s">
        <v>9473</v>
      </c>
      <c r="F16" s="236" t="s">
        <v>3008</v>
      </c>
      <c r="G16" s="237">
        <v>43465</v>
      </c>
      <c r="H16" s="230" t="s">
        <v>9865</v>
      </c>
    </row>
    <row r="17" spans="1:8" s="192" customFormat="1" x14ac:dyDescent="0.25">
      <c r="A17" s="240" t="s">
        <v>762</v>
      </c>
      <c r="B17" s="238" t="s">
        <v>10215</v>
      </c>
      <c r="C17" s="237">
        <v>43115</v>
      </c>
      <c r="D17" s="239">
        <v>4000</v>
      </c>
      <c r="E17" s="236" t="s">
        <v>963</v>
      </c>
      <c r="F17" s="236" t="s">
        <v>6682</v>
      </c>
      <c r="G17" s="237">
        <v>43132</v>
      </c>
      <c r="H17" s="230" t="s">
        <v>9866</v>
      </c>
    </row>
    <row r="18" spans="1:8" s="192" customFormat="1" x14ac:dyDescent="0.25">
      <c r="A18" s="240" t="s">
        <v>763</v>
      </c>
      <c r="B18" s="238" t="s">
        <v>10216</v>
      </c>
      <c r="C18" s="237">
        <v>43122</v>
      </c>
      <c r="D18" s="239">
        <v>0</v>
      </c>
      <c r="E18" s="236" t="s">
        <v>2704</v>
      </c>
      <c r="F18" s="236" t="s">
        <v>9474</v>
      </c>
      <c r="G18" s="237">
        <v>43123</v>
      </c>
      <c r="H18" s="230" t="s">
        <v>2588</v>
      </c>
    </row>
    <row r="19" spans="1:8" s="192" customFormat="1" ht="22.5" x14ac:dyDescent="0.25">
      <c r="A19" s="240" t="s">
        <v>764</v>
      </c>
      <c r="B19" s="238" t="s">
        <v>9475</v>
      </c>
      <c r="C19" s="237">
        <v>43140</v>
      </c>
      <c r="D19" s="239">
        <v>80000</v>
      </c>
      <c r="E19" s="236" t="s">
        <v>6957</v>
      </c>
      <c r="F19" s="236" t="s">
        <v>9476</v>
      </c>
      <c r="G19" s="237">
        <v>43297</v>
      </c>
      <c r="H19" s="230" t="s">
        <v>303</v>
      </c>
    </row>
    <row r="20" spans="1:8" s="192" customFormat="1" ht="22.5" x14ac:dyDescent="0.25">
      <c r="A20" s="240" t="s">
        <v>765</v>
      </c>
      <c r="B20" s="238" t="s">
        <v>9477</v>
      </c>
      <c r="C20" s="237">
        <v>43140</v>
      </c>
      <c r="D20" s="239">
        <v>80000</v>
      </c>
      <c r="E20" s="236" t="s">
        <v>6957</v>
      </c>
      <c r="F20" s="236" t="s">
        <v>9476</v>
      </c>
      <c r="G20" s="237">
        <v>43235</v>
      </c>
      <c r="H20" s="230" t="s">
        <v>36</v>
      </c>
    </row>
    <row r="21" spans="1:8" s="192" customFormat="1" ht="22.5" x14ac:dyDescent="0.25">
      <c r="A21" s="240" t="s">
        <v>760</v>
      </c>
      <c r="B21" s="238" t="s">
        <v>9478</v>
      </c>
      <c r="C21" s="237">
        <v>43140</v>
      </c>
      <c r="D21" s="239">
        <v>80000</v>
      </c>
      <c r="E21" s="236" t="s">
        <v>6957</v>
      </c>
      <c r="F21" s="236" t="s">
        <v>9476</v>
      </c>
      <c r="G21" s="237" t="s">
        <v>2762</v>
      </c>
      <c r="H21" s="230" t="s">
        <v>10</v>
      </c>
    </row>
    <row r="22" spans="1:8" s="192" customFormat="1" ht="22.5" x14ac:dyDescent="0.25">
      <c r="A22" s="240" t="s">
        <v>766</v>
      </c>
      <c r="B22" s="238" t="s">
        <v>9479</v>
      </c>
      <c r="C22" s="237">
        <v>43140</v>
      </c>
      <c r="D22" s="239">
        <v>80000</v>
      </c>
      <c r="E22" s="236" t="s">
        <v>6957</v>
      </c>
      <c r="F22" s="236" t="s">
        <v>9476</v>
      </c>
      <c r="G22" s="237">
        <v>43151</v>
      </c>
      <c r="H22" s="230" t="s">
        <v>1522</v>
      </c>
    </row>
    <row r="23" spans="1:8" s="192" customFormat="1" x14ac:dyDescent="0.25">
      <c r="A23" s="240" t="s">
        <v>767</v>
      </c>
      <c r="B23" s="238" t="s">
        <v>4545</v>
      </c>
      <c r="C23" s="237">
        <v>43117</v>
      </c>
      <c r="D23" s="239">
        <v>5000</v>
      </c>
      <c r="E23" s="236" t="s">
        <v>6762</v>
      </c>
      <c r="F23" s="236" t="s">
        <v>3008</v>
      </c>
      <c r="G23" s="237"/>
      <c r="H23" s="230" t="s">
        <v>216</v>
      </c>
    </row>
    <row r="24" spans="1:8" s="192" customFormat="1" x14ac:dyDescent="0.25">
      <c r="A24" s="240" t="s">
        <v>768</v>
      </c>
      <c r="B24" s="238" t="s">
        <v>10217</v>
      </c>
      <c r="C24" s="237">
        <v>43117</v>
      </c>
      <c r="D24" s="239">
        <v>8800</v>
      </c>
      <c r="E24" s="236" t="s">
        <v>7550</v>
      </c>
      <c r="F24" s="236" t="s">
        <v>9480</v>
      </c>
      <c r="G24" s="237">
        <v>43130</v>
      </c>
      <c r="H24" s="230" t="s">
        <v>2649</v>
      </c>
    </row>
    <row r="25" spans="1:8" s="192" customFormat="1" x14ac:dyDescent="0.25">
      <c r="A25" s="240" t="s">
        <v>769</v>
      </c>
      <c r="B25" s="238" t="s">
        <v>10218</v>
      </c>
      <c r="C25" s="237">
        <v>43102</v>
      </c>
      <c r="D25" s="239">
        <v>7800</v>
      </c>
      <c r="E25" s="236" t="s">
        <v>9481</v>
      </c>
      <c r="F25" s="236" t="s">
        <v>9480</v>
      </c>
      <c r="G25" s="237">
        <v>43130</v>
      </c>
      <c r="H25" s="230" t="s">
        <v>2649</v>
      </c>
    </row>
    <row r="26" spans="1:8" s="192" customFormat="1" x14ac:dyDescent="0.25">
      <c r="A26" s="240" t="s">
        <v>770</v>
      </c>
      <c r="B26" s="368" t="s">
        <v>10219</v>
      </c>
      <c r="C26" s="360">
        <v>43133</v>
      </c>
      <c r="D26" s="369">
        <v>10000</v>
      </c>
      <c r="E26" s="366" t="s">
        <v>8577</v>
      </c>
      <c r="F26" s="366" t="s">
        <v>9482</v>
      </c>
      <c r="G26" s="360">
        <v>43266</v>
      </c>
      <c r="H26" s="230" t="s">
        <v>9193</v>
      </c>
    </row>
    <row r="27" spans="1:8" s="192" customFormat="1" x14ac:dyDescent="0.25">
      <c r="A27" s="240" t="s">
        <v>771</v>
      </c>
      <c r="B27" s="368"/>
      <c r="C27" s="360"/>
      <c r="D27" s="369"/>
      <c r="E27" s="366"/>
      <c r="F27" s="366"/>
      <c r="G27" s="360"/>
      <c r="H27" s="230" t="s">
        <v>7</v>
      </c>
    </row>
    <row r="28" spans="1:8" s="192" customFormat="1" x14ac:dyDescent="0.25">
      <c r="A28" s="240" t="s">
        <v>772</v>
      </c>
      <c r="B28" s="368"/>
      <c r="C28" s="360"/>
      <c r="D28" s="369"/>
      <c r="E28" s="366"/>
      <c r="F28" s="366"/>
      <c r="G28" s="360"/>
      <c r="H28" s="230" t="s">
        <v>9867</v>
      </c>
    </row>
    <row r="29" spans="1:8" s="192" customFormat="1" x14ac:dyDescent="0.25">
      <c r="A29" s="354" t="s">
        <v>773</v>
      </c>
      <c r="B29" s="238" t="s">
        <v>10220</v>
      </c>
      <c r="C29" s="237">
        <v>43144</v>
      </c>
      <c r="D29" s="239">
        <v>20000</v>
      </c>
      <c r="E29" s="236" t="s">
        <v>851</v>
      </c>
      <c r="F29" s="236" t="s">
        <v>9483</v>
      </c>
      <c r="G29" s="237">
        <v>43170</v>
      </c>
      <c r="H29" s="230" t="s">
        <v>2586</v>
      </c>
    </row>
    <row r="30" spans="1:8" s="192" customFormat="1" ht="33.75" x14ac:dyDescent="0.25">
      <c r="A30" s="354"/>
      <c r="B30" s="238" t="s">
        <v>10222</v>
      </c>
      <c r="C30" s="237">
        <v>43140</v>
      </c>
      <c r="D30" s="239">
        <v>40000</v>
      </c>
      <c r="E30" s="236" t="s">
        <v>1073</v>
      </c>
      <c r="F30" s="236" t="s">
        <v>3008</v>
      </c>
      <c r="G30" s="237">
        <v>43465</v>
      </c>
      <c r="H30" s="230" t="s">
        <v>6335</v>
      </c>
    </row>
    <row r="31" spans="1:8" s="192" customFormat="1" ht="33.75" x14ac:dyDescent="0.25">
      <c r="A31" s="354"/>
      <c r="B31" s="238" t="s">
        <v>10223</v>
      </c>
      <c r="C31" s="237">
        <v>43140</v>
      </c>
      <c r="D31" s="239">
        <v>800000</v>
      </c>
      <c r="E31" s="236" t="s">
        <v>9484</v>
      </c>
      <c r="F31" s="236" t="s">
        <v>3008</v>
      </c>
      <c r="G31" s="237">
        <v>43465</v>
      </c>
      <c r="H31" s="230" t="s">
        <v>10221</v>
      </c>
    </row>
    <row r="32" spans="1:8" s="192" customFormat="1" ht="22.5" x14ac:dyDescent="0.25">
      <c r="A32" s="240" t="s">
        <v>758</v>
      </c>
      <c r="B32" s="238" t="s">
        <v>10403</v>
      </c>
      <c r="C32" s="237">
        <v>43130</v>
      </c>
      <c r="D32" s="239">
        <v>31200</v>
      </c>
      <c r="E32" s="236" t="s">
        <v>6669</v>
      </c>
      <c r="F32" s="236" t="s">
        <v>9485</v>
      </c>
      <c r="G32" s="237">
        <v>43496</v>
      </c>
      <c r="H32" s="230" t="s">
        <v>22</v>
      </c>
    </row>
    <row r="33" spans="1:8" s="192" customFormat="1" x14ac:dyDescent="0.25">
      <c r="A33" s="240" t="s">
        <v>774</v>
      </c>
      <c r="B33" s="238" t="s">
        <v>2403</v>
      </c>
      <c r="C33" s="237">
        <v>43104</v>
      </c>
      <c r="D33" s="239">
        <v>26400</v>
      </c>
      <c r="E33" s="236" t="s">
        <v>1288</v>
      </c>
      <c r="F33" s="236" t="s">
        <v>3008</v>
      </c>
      <c r="G33" s="237">
        <v>43465</v>
      </c>
      <c r="H33" s="230" t="s">
        <v>1514</v>
      </c>
    </row>
    <row r="34" spans="1:8" s="192" customFormat="1" ht="22.5" x14ac:dyDescent="0.25">
      <c r="A34" s="240" t="s">
        <v>775</v>
      </c>
      <c r="B34" s="238" t="s">
        <v>2403</v>
      </c>
      <c r="C34" s="237">
        <v>43105</v>
      </c>
      <c r="D34" s="239">
        <v>13600</v>
      </c>
      <c r="E34" s="236" t="s">
        <v>9486</v>
      </c>
      <c r="F34" s="236" t="s">
        <v>3008</v>
      </c>
      <c r="G34" s="237">
        <v>43465</v>
      </c>
      <c r="H34" s="230" t="s">
        <v>2614</v>
      </c>
    </row>
    <row r="35" spans="1:8" s="192" customFormat="1" ht="22.5" x14ac:dyDescent="0.25">
      <c r="A35" s="240" t="s">
        <v>776</v>
      </c>
      <c r="B35" s="238" t="s">
        <v>10224</v>
      </c>
      <c r="C35" s="237">
        <v>43108</v>
      </c>
      <c r="D35" s="239">
        <v>60000</v>
      </c>
      <c r="E35" s="236" t="s">
        <v>9487</v>
      </c>
      <c r="F35" s="236" t="s">
        <v>3008</v>
      </c>
      <c r="G35" s="237">
        <v>43465</v>
      </c>
      <c r="H35" s="230" t="s">
        <v>1529</v>
      </c>
    </row>
    <row r="36" spans="1:8" s="192" customFormat="1" x14ac:dyDescent="0.25">
      <c r="A36" s="240" t="s">
        <v>755</v>
      </c>
      <c r="B36" s="238" t="s">
        <v>2403</v>
      </c>
      <c r="C36" s="237">
        <v>43112</v>
      </c>
      <c r="D36" s="239">
        <v>19800</v>
      </c>
      <c r="E36" s="236" t="s">
        <v>6625</v>
      </c>
      <c r="F36" s="236" t="s">
        <v>3008</v>
      </c>
      <c r="G36" s="237">
        <v>43465</v>
      </c>
      <c r="H36" s="230" t="s">
        <v>9868</v>
      </c>
    </row>
    <row r="37" spans="1:8" s="192" customFormat="1" ht="22.5" x14ac:dyDescent="0.25">
      <c r="A37" s="240" t="s">
        <v>777</v>
      </c>
      <c r="B37" s="238" t="s">
        <v>10225</v>
      </c>
      <c r="C37" s="237">
        <v>43108</v>
      </c>
      <c r="D37" s="239">
        <v>19800</v>
      </c>
      <c r="E37" s="236" t="s">
        <v>6625</v>
      </c>
      <c r="F37" s="236" t="s">
        <v>3008</v>
      </c>
      <c r="G37" s="237">
        <v>43465</v>
      </c>
      <c r="H37" s="230" t="s">
        <v>246</v>
      </c>
    </row>
    <row r="38" spans="1:8" s="192" customFormat="1" ht="22.5" x14ac:dyDescent="0.25">
      <c r="A38" s="240" t="s">
        <v>778</v>
      </c>
      <c r="B38" s="238" t="s">
        <v>10424</v>
      </c>
      <c r="C38" s="237">
        <v>43129</v>
      </c>
      <c r="D38" s="239">
        <v>130000</v>
      </c>
      <c r="E38" s="239">
        <v>130000</v>
      </c>
      <c r="F38" s="236" t="s">
        <v>9488</v>
      </c>
      <c r="G38" s="237">
        <v>43129</v>
      </c>
      <c r="H38" s="230" t="s">
        <v>4198</v>
      </c>
    </row>
    <row r="39" spans="1:8" s="192" customFormat="1" ht="22.5" x14ac:dyDescent="0.25">
      <c r="A39" s="240" t="s">
        <v>779</v>
      </c>
      <c r="B39" s="238" t="s">
        <v>10495</v>
      </c>
      <c r="C39" s="237">
        <v>43122</v>
      </c>
      <c r="D39" s="239">
        <v>100000</v>
      </c>
      <c r="E39" s="239">
        <v>100000</v>
      </c>
      <c r="F39" s="236" t="s">
        <v>9489</v>
      </c>
      <c r="G39" s="237">
        <v>43122</v>
      </c>
      <c r="H39" s="230" t="s">
        <v>9136</v>
      </c>
    </row>
    <row r="40" spans="1:8" s="192" customFormat="1" ht="33.75" x14ac:dyDescent="0.25">
      <c r="A40" s="240" t="s">
        <v>781</v>
      </c>
      <c r="B40" s="238" t="s">
        <v>10432</v>
      </c>
      <c r="C40" s="237">
        <v>43143</v>
      </c>
      <c r="D40" s="239">
        <v>920000</v>
      </c>
      <c r="E40" s="239">
        <v>920000</v>
      </c>
      <c r="F40" s="236" t="s">
        <v>9488</v>
      </c>
      <c r="G40" s="237">
        <v>43143</v>
      </c>
      <c r="H40" s="230" t="s">
        <v>221</v>
      </c>
    </row>
    <row r="41" spans="1:8" s="192" customFormat="1" ht="33.75" x14ac:dyDescent="0.25">
      <c r="A41" s="240" t="s">
        <v>782</v>
      </c>
      <c r="B41" s="238" t="s">
        <v>10433</v>
      </c>
      <c r="C41" s="237">
        <v>43143</v>
      </c>
      <c r="D41" s="239">
        <v>200000</v>
      </c>
      <c r="E41" s="236" t="s">
        <v>2751</v>
      </c>
      <c r="F41" s="236" t="s">
        <v>9488</v>
      </c>
      <c r="G41" s="237">
        <v>43143</v>
      </c>
      <c r="H41" s="230" t="s">
        <v>10226</v>
      </c>
    </row>
    <row r="42" spans="1:8" s="192" customFormat="1" ht="22.5" customHeight="1" x14ac:dyDescent="0.25">
      <c r="A42" s="240" t="s">
        <v>784</v>
      </c>
      <c r="B42" s="238" t="s">
        <v>2432</v>
      </c>
      <c r="C42" s="237">
        <v>43143</v>
      </c>
      <c r="D42" s="239">
        <v>750</v>
      </c>
      <c r="E42" s="236" t="s">
        <v>9490</v>
      </c>
      <c r="F42" s="236" t="s">
        <v>3927</v>
      </c>
      <c r="G42" s="237">
        <v>43143</v>
      </c>
      <c r="H42" s="230" t="s">
        <v>6456</v>
      </c>
    </row>
    <row r="43" spans="1:8" s="192" customFormat="1" x14ac:dyDescent="0.25">
      <c r="A43" s="240" t="s">
        <v>785</v>
      </c>
      <c r="B43" s="238" t="s">
        <v>4545</v>
      </c>
      <c r="C43" s="237">
        <v>43143</v>
      </c>
      <c r="D43" s="239">
        <v>1500</v>
      </c>
      <c r="E43" s="236" t="s">
        <v>9491</v>
      </c>
      <c r="F43" s="236" t="s">
        <v>3927</v>
      </c>
      <c r="G43" s="237">
        <v>43143</v>
      </c>
      <c r="H43" s="230" t="s">
        <v>219</v>
      </c>
    </row>
    <row r="44" spans="1:8" s="192" customFormat="1" x14ac:dyDescent="0.25">
      <c r="A44" s="240" t="s">
        <v>786</v>
      </c>
      <c r="B44" s="238" t="s">
        <v>4545</v>
      </c>
      <c r="C44" s="237">
        <v>43143</v>
      </c>
      <c r="D44" s="239">
        <v>850</v>
      </c>
      <c r="E44" s="236" t="s">
        <v>6705</v>
      </c>
      <c r="F44" s="236" t="s">
        <v>3927</v>
      </c>
      <c r="G44" s="237">
        <v>43143</v>
      </c>
      <c r="H44" s="230" t="s">
        <v>4431</v>
      </c>
    </row>
    <row r="45" spans="1:8" s="192" customFormat="1" x14ac:dyDescent="0.25">
      <c r="A45" s="240" t="s">
        <v>787</v>
      </c>
      <c r="B45" s="238" t="s">
        <v>4545</v>
      </c>
      <c r="C45" s="237">
        <v>43143</v>
      </c>
      <c r="D45" s="239">
        <v>700</v>
      </c>
      <c r="E45" s="239">
        <v>700</v>
      </c>
      <c r="F45" s="236" t="s">
        <v>3927</v>
      </c>
      <c r="G45" s="237">
        <v>43143</v>
      </c>
      <c r="H45" s="230" t="s">
        <v>9869</v>
      </c>
    </row>
    <row r="46" spans="1:8" s="192" customFormat="1" x14ac:dyDescent="0.25">
      <c r="A46" s="240" t="s">
        <v>789</v>
      </c>
      <c r="B46" s="238" t="s">
        <v>4545</v>
      </c>
      <c r="C46" s="237">
        <v>43143</v>
      </c>
      <c r="D46" s="239">
        <v>700</v>
      </c>
      <c r="E46" s="236" t="s">
        <v>6697</v>
      </c>
      <c r="F46" s="236" t="s">
        <v>3927</v>
      </c>
      <c r="G46" s="237">
        <v>43143</v>
      </c>
      <c r="H46" s="230" t="s">
        <v>406</v>
      </c>
    </row>
    <row r="47" spans="1:8" s="192" customFormat="1" x14ac:dyDescent="0.25">
      <c r="A47" s="240" t="s">
        <v>790</v>
      </c>
      <c r="B47" s="238" t="s">
        <v>10227</v>
      </c>
      <c r="C47" s="237">
        <v>43143</v>
      </c>
      <c r="D47" s="239">
        <v>750</v>
      </c>
      <c r="E47" s="236" t="s">
        <v>9490</v>
      </c>
      <c r="F47" s="236" t="s">
        <v>3927</v>
      </c>
      <c r="G47" s="237">
        <v>43143</v>
      </c>
      <c r="H47" s="230" t="s">
        <v>9870</v>
      </c>
    </row>
    <row r="48" spans="1:8" s="192" customFormat="1" ht="33.75" x14ac:dyDescent="0.25">
      <c r="A48" s="240" t="s">
        <v>750</v>
      </c>
      <c r="B48" s="238" t="s">
        <v>10425</v>
      </c>
      <c r="C48" s="237">
        <v>43143</v>
      </c>
      <c r="D48" s="239">
        <v>150000</v>
      </c>
      <c r="E48" s="236" t="s">
        <v>6716</v>
      </c>
      <c r="F48" s="214" t="s">
        <v>9488</v>
      </c>
      <c r="G48" s="215">
        <v>43143</v>
      </c>
      <c r="H48" s="230" t="s">
        <v>234</v>
      </c>
    </row>
    <row r="49" spans="1:8" s="192" customFormat="1" x14ac:dyDescent="0.25">
      <c r="A49" s="240" t="s">
        <v>791</v>
      </c>
      <c r="B49" s="238" t="s">
        <v>10428</v>
      </c>
      <c r="C49" s="237">
        <v>43151</v>
      </c>
      <c r="D49" s="239">
        <v>3000</v>
      </c>
      <c r="E49" s="236" t="s">
        <v>968</v>
      </c>
      <c r="F49" s="236" t="s">
        <v>3927</v>
      </c>
      <c r="G49" s="237">
        <v>43151</v>
      </c>
      <c r="H49" s="230" t="s">
        <v>4169</v>
      </c>
    </row>
    <row r="50" spans="1:8" s="192" customFormat="1" ht="22.5" x14ac:dyDescent="0.25">
      <c r="A50" s="240" t="s">
        <v>792</v>
      </c>
      <c r="B50" s="238" t="s">
        <v>10434</v>
      </c>
      <c r="C50" s="237">
        <v>43125</v>
      </c>
      <c r="D50" s="239">
        <v>14070</v>
      </c>
      <c r="E50" s="236" t="s">
        <v>9492</v>
      </c>
      <c r="F50" s="236" t="s">
        <v>9489</v>
      </c>
      <c r="G50" s="237">
        <v>43125</v>
      </c>
      <c r="H50" s="230" t="s">
        <v>10228</v>
      </c>
    </row>
    <row r="51" spans="1:8" s="192" customFormat="1" ht="22.5" x14ac:dyDescent="0.25">
      <c r="A51" s="240" t="s">
        <v>794</v>
      </c>
      <c r="B51" s="238" t="s">
        <v>2403</v>
      </c>
      <c r="C51" s="237">
        <v>43108</v>
      </c>
      <c r="D51" s="239">
        <v>39600</v>
      </c>
      <c r="E51" s="236" t="s">
        <v>9493</v>
      </c>
      <c r="F51" s="236" t="s">
        <v>3008</v>
      </c>
      <c r="G51" s="237">
        <v>43465</v>
      </c>
      <c r="H51" s="230" t="s">
        <v>4195</v>
      </c>
    </row>
    <row r="52" spans="1:8" s="192" customFormat="1" x14ac:dyDescent="0.25">
      <c r="A52" s="240" t="s">
        <v>796</v>
      </c>
      <c r="B52" s="238" t="s">
        <v>2432</v>
      </c>
      <c r="C52" s="237">
        <v>43143</v>
      </c>
      <c r="D52" s="239">
        <v>600</v>
      </c>
      <c r="E52" s="236" t="s">
        <v>9490</v>
      </c>
      <c r="F52" s="236" t="s">
        <v>9006</v>
      </c>
      <c r="G52" s="237">
        <v>43160</v>
      </c>
      <c r="H52" s="230" t="s">
        <v>9870</v>
      </c>
    </row>
    <row r="53" spans="1:8" s="192" customFormat="1" x14ac:dyDescent="0.25">
      <c r="A53" s="240" t="s">
        <v>797</v>
      </c>
      <c r="B53" s="238" t="s">
        <v>2432</v>
      </c>
      <c r="C53" s="237">
        <v>43143</v>
      </c>
      <c r="D53" s="239">
        <v>560</v>
      </c>
      <c r="E53" s="236" t="s">
        <v>6697</v>
      </c>
      <c r="F53" s="236" t="s">
        <v>9006</v>
      </c>
      <c r="G53" s="237">
        <v>43160</v>
      </c>
      <c r="H53" s="230" t="s">
        <v>406</v>
      </c>
    </row>
    <row r="54" spans="1:8" s="192" customFormat="1" x14ac:dyDescent="0.25">
      <c r="A54" s="240" t="s">
        <v>798</v>
      </c>
      <c r="B54" s="238" t="s">
        <v>10009</v>
      </c>
      <c r="C54" s="237">
        <v>43143</v>
      </c>
      <c r="D54" s="239">
        <v>560</v>
      </c>
      <c r="E54" s="236" t="s">
        <v>6697</v>
      </c>
      <c r="F54" s="236" t="s">
        <v>9006</v>
      </c>
      <c r="G54" s="237">
        <v>43160</v>
      </c>
      <c r="H54" s="230" t="s">
        <v>9869</v>
      </c>
    </row>
    <row r="55" spans="1:8" s="192" customFormat="1" x14ac:dyDescent="0.25">
      <c r="A55" s="240" t="s">
        <v>799</v>
      </c>
      <c r="B55" s="238" t="s">
        <v>2432</v>
      </c>
      <c r="C55" s="237">
        <v>43143</v>
      </c>
      <c r="D55" s="239">
        <v>680</v>
      </c>
      <c r="E55" s="236" t="s">
        <v>6705</v>
      </c>
      <c r="F55" s="236" t="s">
        <v>9006</v>
      </c>
      <c r="G55" s="237">
        <v>43160</v>
      </c>
      <c r="H55" s="230" t="s">
        <v>4431</v>
      </c>
    </row>
    <row r="56" spans="1:8" s="192" customFormat="1" x14ac:dyDescent="0.25">
      <c r="A56" s="240" t="s">
        <v>800</v>
      </c>
      <c r="B56" s="238" t="s">
        <v>2432</v>
      </c>
      <c r="C56" s="237">
        <v>43143</v>
      </c>
      <c r="D56" s="239">
        <v>1200</v>
      </c>
      <c r="E56" s="236" t="s">
        <v>6598</v>
      </c>
      <c r="F56" s="236" t="s">
        <v>9006</v>
      </c>
      <c r="G56" s="237">
        <v>43160</v>
      </c>
      <c r="H56" s="230" t="s">
        <v>219</v>
      </c>
    </row>
    <row r="57" spans="1:8" s="192" customFormat="1" x14ac:dyDescent="0.25">
      <c r="A57" s="240" t="s">
        <v>793</v>
      </c>
      <c r="B57" s="238" t="s">
        <v>2432</v>
      </c>
      <c r="C57" s="237">
        <v>43143</v>
      </c>
      <c r="D57" s="239">
        <v>600</v>
      </c>
      <c r="E57" s="236" t="s">
        <v>9490</v>
      </c>
      <c r="F57" s="236" t="s">
        <v>9006</v>
      </c>
      <c r="G57" s="237">
        <v>43160</v>
      </c>
      <c r="H57" s="230" t="s">
        <v>6456</v>
      </c>
    </row>
    <row r="58" spans="1:8" s="192" customFormat="1" ht="22.5" x14ac:dyDescent="0.25">
      <c r="A58" s="240" t="s">
        <v>801</v>
      </c>
      <c r="B58" s="238" t="s">
        <v>10229</v>
      </c>
      <c r="C58" s="237">
        <v>43143</v>
      </c>
      <c r="D58" s="239">
        <v>160000</v>
      </c>
      <c r="E58" s="236" t="s">
        <v>9494</v>
      </c>
      <c r="F58" s="236" t="s">
        <v>3008</v>
      </c>
      <c r="G58" s="237">
        <v>43465</v>
      </c>
      <c r="H58" s="230" t="s">
        <v>10226</v>
      </c>
    </row>
    <row r="59" spans="1:8" s="192" customFormat="1" ht="22.5" x14ac:dyDescent="0.25">
      <c r="A59" s="240" t="s">
        <v>802</v>
      </c>
      <c r="B59" s="238" t="s">
        <v>2403</v>
      </c>
      <c r="C59" s="237">
        <v>43109</v>
      </c>
      <c r="D59" s="239">
        <v>12000</v>
      </c>
      <c r="E59" s="236" t="s">
        <v>783</v>
      </c>
      <c r="F59" s="236" t="s">
        <v>3008</v>
      </c>
      <c r="G59" s="237">
        <v>43455</v>
      </c>
      <c r="H59" s="230" t="s">
        <v>9871</v>
      </c>
    </row>
    <row r="60" spans="1:8" s="192" customFormat="1" ht="33.75" x14ac:dyDescent="0.25">
      <c r="A60" s="240" t="s">
        <v>803</v>
      </c>
      <c r="B60" s="238" t="s">
        <v>10230</v>
      </c>
      <c r="C60" s="237">
        <v>43143</v>
      </c>
      <c r="D60" s="239">
        <v>120000</v>
      </c>
      <c r="E60" s="236" t="s">
        <v>6716</v>
      </c>
      <c r="F60" s="236" t="s">
        <v>9495</v>
      </c>
      <c r="G60" s="237">
        <v>43457</v>
      </c>
      <c r="H60" s="230" t="s">
        <v>234</v>
      </c>
    </row>
    <row r="61" spans="1:8" s="192" customFormat="1" ht="22.5" x14ac:dyDescent="0.25">
      <c r="A61" s="240" t="s">
        <v>795</v>
      </c>
      <c r="B61" s="238" t="s">
        <v>9496</v>
      </c>
      <c r="C61" s="237">
        <v>43115</v>
      </c>
      <c r="D61" s="239">
        <v>0</v>
      </c>
      <c r="E61" s="236" t="s">
        <v>9497</v>
      </c>
      <c r="F61" s="236" t="s">
        <v>3008</v>
      </c>
      <c r="G61" s="237">
        <v>43465</v>
      </c>
      <c r="H61" s="230" t="s">
        <v>6495</v>
      </c>
    </row>
    <row r="62" spans="1:8" s="192" customFormat="1" ht="22.5" x14ac:dyDescent="0.25">
      <c r="A62" s="240" t="s">
        <v>804</v>
      </c>
      <c r="B62" s="238" t="s">
        <v>9498</v>
      </c>
      <c r="C62" s="237">
        <v>43138</v>
      </c>
      <c r="D62" s="239">
        <v>200000</v>
      </c>
      <c r="E62" s="236" t="s">
        <v>2751</v>
      </c>
      <c r="F62" s="236" t="s">
        <v>9499</v>
      </c>
      <c r="G62" s="237">
        <v>43465</v>
      </c>
      <c r="H62" s="230" t="s">
        <v>240</v>
      </c>
    </row>
    <row r="63" spans="1:8" s="192" customFormat="1" ht="22.5" x14ac:dyDescent="0.25">
      <c r="A63" s="240" t="s">
        <v>806</v>
      </c>
      <c r="B63" s="238" t="s">
        <v>9500</v>
      </c>
      <c r="C63" s="237">
        <v>43118</v>
      </c>
      <c r="D63" s="239">
        <v>2500000</v>
      </c>
      <c r="E63" s="239">
        <v>2500000</v>
      </c>
      <c r="F63" s="236" t="s">
        <v>3008</v>
      </c>
      <c r="G63" s="237">
        <v>43465</v>
      </c>
      <c r="H63" s="230" t="s">
        <v>10417</v>
      </c>
    </row>
    <row r="64" spans="1:8" s="192" customFormat="1" x14ac:dyDescent="0.25">
      <c r="A64" s="240" t="s">
        <v>807</v>
      </c>
      <c r="B64" s="238" t="s">
        <v>10231</v>
      </c>
      <c r="C64" s="237">
        <v>43105</v>
      </c>
      <c r="D64" s="239">
        <v>26400</v>
      </c>
      <c r="E64" s="236" t="s">
        <v>1288</v>
      </c>
      <c r="F64" s="236" t="s">
        <v>3008</v>
      </c>
      <c r="G64" s="237">
        <v>43465</v>
      </c>
      <c r="H64" s="230" t="s">
        <v>1524</v>
      </c>
    </row>
    <row r="65" spans="1:9" s="192" customFormat="1" ht="22.5" x14ac:dyDescent="0.25">
      <c r="A65" s="240" t="s">
        <v>808</v>
      </c>
      <c r="B65" s="238" t="s">
        <v>10232</v>
      </c>
      <c r="C65" s="237">
        <v>43159</v>
      </c>
      <c r="D65" s="239">
        <v>33600</v>
      </c>
      <c r="E65" s="236" t="s">
        <v>9501</v>
      </c>
      <c r="F65" s="236" t="s">
        <v>9502</v>
      </c>
      <c r="G65" s="237">
        <v>43239</v>
      </c>
      <c r="H65" s="230" t="s">
        <v>2586</v>
      </c>
    </row>
    <row r="66" spans="1:9" s="192" customFormat="1" ht="22.5" x14ac:dyDescent="0.25">
      <c r="A66" s="240" t="s">
        <v>809</v>
      </c>
      <c r="B66" s="238" t="s">
        <v>9691</v>
      </c>
      <c r="C66" s="237">
        <v>43133</v>
      </c>
      <c r="D66" s="239">
        <v>25600</v>
      </c>
      <c r="E66" s="236" t="s">
        <v>6816</v>
      </c>
      <c r="F66" s="236" t="s">
        <v>9503</v>
      </c>
      <c r="G66" s="237">
        <v>43465</v>
      </c>
      <c r="H66" s="230" t="s">
        <v>208</v>
      </c>
    </row>
    <row r="67" spans="1:9" s="192" customFormat="1" ht="33.75" x14ac:dyDescent="0.25">
      <c r="A67" s="240" t="s">
        <v>810</v>
      </c>
      <c r="B67" s="238" t="s">
        <v>10233</v>
      </c>
      <c r="C67" s="237">
        <v>43138</v>
      </c>
      <c r="D67" s="239">
        <v>28800</v>
      </c>
      <c r="E67" s="236" t="s">
        <v>6712</v>
      </c>
      <c r="F67" s="236" t="s">
        <v>3008</v>
      </c>
      <c r="G67" s="237">
        <v>43465</v>
      </c>
      <c r="H67" s="230" t="s">
        <v>265</v>
      </c>
    </row>
    <row r="68" spans="1:9" s="192" customFormat="1" ht="33.75" x14ac:dyDescent="0.25">
      <c r="A68" s="240" t="s">
        <v>811</v>
      </c>
      <c r="B68" s="238" t="s">
        <v>10234</v>
      </c>
      <c r="C68" s="237">
        <v>43136</v>
      </c>
      <c r="D68" s="239">
        <v>312000</v>
      </c>
      <c r="E68" s="236" t="s">
        <v>9504</v>
      </c>
      <c r="F68" s="236" t="s">
        <v>3008</v>
      </c>
      <c r="G68" s="237">
        <v>43465</v>
      </c>
      <c r="H68" s="230" t="s">
        <v>6339</v>
      </c>
    </row>
    <row r="69" spans="1:9" s="192" customFormat="1" x14ac:dyDescent="0.25">
      <c r="A69" s="240" t="s">
        <v>813</v>
      </c>
      <c r="B69" s="238" t="s">
        <v>2472</v>
      </c>
      <c r="C69" s="237">
        <v>43123</v>
      </c>
      <c r="D69" s="239">
        <v>300</v>
      </c>
      <c r="E69" s="236" t="s">
        <v>8560</v>
      </c>
      <c r="F69" s="236" t="s">
        <v>9505</v>
      </c>
      <c r="G69" s="237">
        <v>43125</v>
      </c>
      <c r="H69" s="230" t="s">
        <v>9864</v>
      </c>
    </row>
    <row r="70" spans="1:9" s="192" customFormat="1" ht="22.5" x14ac:dyDescent="0.25">
      <c r="A70" s="240" t="s">
        <v>814</v>
      </c>
      <c r="B70" s="238" t="s">
        <v>9506</v>
      </c>
      <c r="C70" s="237">
        <v>43110</v>
      </c>
      <c r="D70" s="239">
        <v>0</v>
      </c>
      <c r="E70" s="239" t="s">
        <v>9507</v>
      </c>
      <c r="F70" s="236" t="s">
        <v>9489</v>
      </c>
      <c r="G70" s="236" t="s">
        <v>9489</v>
      </c>
      <c r="H70" s="230" t="s">
        <v>214</v>
      </c>
    </row>
    <row r="71" spans="1:9" s="192" customFormat="1" ht="22.5" x14ac:dyDescent="0.25">
      <c r="A71" s="240" t="s">
        <v>815</v>
      </c>
      <c r="B71" s="238" t="s">
        <v>4484</v>
      </c>
      <c r="C71" s="237">
        <v>43110</v>
      </c>
      <c r="D71" s="239">
        <v>0</v>
      </c>
      <c r="E71" s="236" t="s">
        <v>9509</v>
      </c>
      <c r="F71" s="236" t="s">
        <v>9489</v>
      </c>
      <c r="G71" s="236" t="s">
        <v>9489</v>
      </c>
      <c r="H71" s="230" t="s">
        <v>5</v>
      </c>
    </row>
    <row r="72" spans="1:9" s="192" customFormat="1" x14ac:dyDescent="0.25">
      <c r="A72" s="240" t="s">
        <v>817</v>
      </c>
      <c r="B72" s="238" t="s">
        <v>10412</v>
      </c>
      <c r="C72" s="237" t="s">
        <v>10526</v>
      </c>
      <c r="D72" s="239"/>
      <c r="E72" s="236"/>
      <c r="F72" s="236"/>
      <c r="G72" s="236"/>
      <c r="H72" s="230"/>
      <c r="I72" s="232"/>
    </row>
    <row r="73" spans="1:9" s="192" customFormat="1" x14ac:dyDescent="0.25">
      <c r="A73" s="240" t="s">
        <v>819</v>
      </c>
      <c r="B73" s="238" t="s">
        <v>10550</v>
      </c>
      <c r="C73" s="237" t="s">
        <v>10551</v>
      </c>
      <c r="D73" s="239">
        <v>100000</v>
      </c>
      <c r="E73" s="236" t="s">
        <v>10552</v>
      </c>
      <c r="F73" s="236"/>
      <c r="G73" s="236"/>
      <c r="H73" s="230"/>
    </row>
    <row r="74" spans="1:9" s="192" customFormat="1" ht="22.5" x14ac:dyDescent="0.25">
      <c r="A74" s="354" t="s">
        <v>820</v>
      </c>
      <c r="B74" s="238" t="s">
        <v>9510</v>
      </c>
      <c r="C74" s="237">
        <v>43110</v>
      </c>
      <c r="D74" s="239">
        <v>0</v>
      </c>
      <c r="E74" s="236" t="s">
        <v>9511</v>
      </c>
      <c r="F74" s="236" t="s">
        <v>9489</v>
      </c>
      <c r="G74" s="236" t="s">
        <v>9489</v>
      </c>
      <c r="H74" s="230" t="s">
        <v>214</v>
      </c>
    </row>
    <row r="75" spans="1:9" s="192" customFormat="1" ht="22.5" x14ac:dyDescent="0.25">
      <c r="A75" s="354"/>
      <c r="B75" s="238" t="s">
        <v>4482</v>
      </c>
      <c r="C75" s="237">
        <v>43130</v>
      </c>
      <c r="D75" s="239">
        <v>0</v>
      </c>
      <c r="E75" s="236" t="s">
        <v>9512</v>
      </c>
      <c r="F75" s="236" t="s">
        <v>9489</v>
      </c>
      <c r="G75" s="236" t="s">
        <v>9489</v>
      </c>
      <c r="H75" s="230" t="s">
        <v>1512</v>
      </c>
    </row>
    <row r="76" spans="1:9" s="192" customFormat="1" ht="22.5" x14ac:dyDescent="0.25">
      <c r="A76" s="240" t="s">
        <v>821</v>
      </c>
      <c r="B76" s="238" t="s">
        <v>10412</v>
      </c>
      <c r="C76" s="237" t="s">
        <v>10527</v>
      </c>
      <c r="D76" s="239"/>
      <c r="E76" s="236"/>
      <c r="F76" s="236"/>
      <c r="G76" s="236"/>
      <c r="H76" s="230" t="s">
        <v>10528</v>
      </c>
    </row>
    <row r="77" spans="1:9" s="192" customFormat="1" ht="33.75" x14ac:dyDescent="0.25">
      <c r="A77" s="240" t="s">
        <v>822</v>
      </c>
      <c r="B77" s="238" t="s">
        <v>9513</v>
      </c>
      <c r="C77" s="237">
        <v>43130</v>
      </c>
      <c r="D77" s="239">
        <v>0</v>
      </c>
      <c r="E77" s="236" t="s">
        <v>6762</v>
      </c>
      <c r="F77" s="236" t="s">
        <v>9489</v>
      </c>
      <c r="G77" s="236" t="s">
        <v>9489</v>
      </c>
      <c r="H77" s="230" t="s">
        <v>303</v>
      </c>
    </row>
    <row r="78" spans="1:9" s="192" customFormat="1" ht="33.75" x14ac:dyDescent="0.25">
      <c r="A78" s="354" t="s">
        <v>823</v>
      </c>
      <c r="B78" s="238" t="s">
        <v>9514</v>
      </c>
      <c r="C78" s="237">
        <v>43150</v>
      </c>
      <c r="D78" s="239">
        <v>0</v>
      </c>
      <c r="E78" s="236" t="s">
        <v>6685</v>
      </c>
      <c r="F78" s="236" t="s">
        <v>9489</v>
      </c>
      <c r="G78" s="236" t="s">
        <v>9489</v>
      </c>
      <c r="H78" s="230" t="s">
        <v>224</v>
      </c>
    </row>
    <row r="79" spans="1:9" s="192" customFormat="1" ht="33.75" x14ac:dyDescent="0.25">
      <c r="A79" s="354"/>
      <c r="B79" s="238" t="s">
        <v>1689</v>
      </c>
      <c r="C79" s="237">
        <v>43150</v>
      </c>
      <c r="D79" s="239">
        <v>0</v>
      </c>
      <c r="E79" s="236" t="s">
        <v>9515</v>
      </c>
      <c r="F79" s="236" t="s">
        <v>9489</v>
      </c>
      <c r="G79" s="236" t="s">
        <v>10510</v>
      </c>
      <c r="H79" s="230" t="s">
        <v>224</v>
      </c>
    </row>
    <row r="80" spans="1:9" s="192" customFormat="1" ht="22.5" x14ac:dyDescent="0.25">
      <c r="A80" s="240" t="s">
        <v>824</v>
      </c>
      <c r="B80" s="238" t="s">
        <v>1612</v>
      </c>
      <c r="C80" s="237">
        <v>43150</v>
      </c>
      <c r="D80" s="239">
        <v>0</v>
      </c>
      <c r="E80" s="236" t="s">
        <v>6685</v>
      </c>
      <c r="F80" s="236" t="s">
        <v>9489</v>
      </c>
      <c r="G80" s="236" t="s">
        <v>9489</v>
      </c>
      <c r="H80" s="230" t="s">
        <v>2559</v>
      </c>
    </row>
    <row r="81" spans="1:8" s="192" customFormat="1" ht="22.5" x14ac:dyDescent="0.25">
      <c r="A81" s="240" t="s">
        <v>825</v>
      </c>
      <c r="B81" s="238" t="s">
        <v>9516</v>
      </c>
      <c r="C81" s="237">
        <v>43151</v>
      </c>
      <c r="D81" s="239">
        <v>15000</v>
      </c>
      <c r="E81" s="236" t="s">
        <v>8775</v>
      </c>
      <c r="F81" s="236" t="s">
        <v>9517</v>
      </c>
      <c r="G81" s="237">
        <v>43167</v>
      </c>
      <c r="H81" s="230" t="s">
        <v>9872</v>
      </c>
    </row>
    <row r="82" spans="1:8" s="192" customFormat="1" x14ac:dyDescent="0.25">
      <c r="A82" s="240" t="s">
        <v>826</v>
      </c>
      <c r="B82" s="238" t="s">
        <v>2472</v>
      </c>
      <c r="C82" s="237">
        <v>43154</v>
      </c>
      <c r="D82" s="239">
        <v>0</v>
      </c>
      <c r="E82" s="236" t="s">
        <v>8032</v>
      </c>
      <c r="F82" s="236" t="s">
        <v>9518</v>
      </c>
      <c r="G82" s="237">
        <v>43167</v>
      </c>
      <c r="H82" s="230" t="s">
        <v>9296</v>
      </c>
    </row>
    <row r="83" spans="1:8" s="192" customFormat="1" ht="22.5" x14ac:dyDescent="0.25">
      <c r="A83" s="240" t="s">
        <v>827</v>
      </c>
      <c r="B83" s="238" t="s">
        <v>9519</v>
      </c>
      <c r="C83" s="237">
        <v>43175</v>
      </c>
      <c r="D83" s="239">
        <v>40000</v>
      </c>
      <c r="E83" s="236" t="s">
        <v>6573</v>
      </c>
      <c r="F83" s="236" t="s">
        <v>3008</v>
      </c>
      <c r="G83" s="237">
        <v>43417</v>
      </c>
      <c r="H83" s="230" t="s">
        <v>9873</v>
      </c>
    </row>
    <row r="84" spans="1:8" s="192" customFormat="1" ht="22.5" x14ac:dyDescent="0.25">
      <c r="A84" s="240" t="s">
        <v>828</v>
      </c>
      <c r="B84" s="238" t="s">
        <v>9520</v>
      </c>
      <c r="C84" s="237">
        <v>43175</v>
      </c>
      <c r="D84" s="239">
        <v>800</v>
      </c>
      <c r="E84" s="236" t="s">
        <v>6858</v>
      </c>
      <c r="F84" s="236" t="s">
        <v>3008</v>
      </c>
      <c r="G84" s="237">
        <v>43417</v>
      </c>
      <c r="H84" s="230" t="s">
        <v>36</v>
      </c>
    </row>
    <row r="85" spans="1:8" s="192" customFormat="1" ht="22.5" x14ac:dyDescent="0.25">
      <c r="A85" s="240" t="s">
        <v>829</v>
      </c>
      <c r="B85" s="238" t="s">
        <v>9521</v>
      </c>
      <c r="C85" s="237">
        <v>43175</v>
      </c>
      <c r="D85" s="239">
        <v>800</v>
      </c>
      <c r="E85" s="236" t="s">
        <v>6858</v>
      </c>
      <c r="F85" s="236" t="s">
        <v>3008</v>
      </c>
      <c r="G85" s="237">
        <v>43417</v>
      </c>
      <c r="H85" s="230" t="s">
        <v>227</v>
      </c>
    </row>
    <row r="86" spans="1:8" s="192" customFormat="1" ht="22.5" x14ac:dyDescent="0.25">
      <c r="A86" s="240" t="s">
        <v>830</v>
      </c>
      <c r="B86" s="238" t="s">
        <v>9522</v>
      </c>
      <c r="C86" s="237">
        <v>43175</v>
      </c>
      <c r="D86" s="239">
        <v>800</v>
      </c>
      <c r="E86" s="236" t="s">
        <v>6858</v>
      </c>
      <c r="F86" s="236" t="s">
        <v>3008</v>
      </c>
      <c r="G86" s="237">
        <v>43417</v>
      </c>
      <c r="H86" s="230" t="s">
        <v>294</v>
      </c>
    </row>
    <row r="87" spans="1:8" s="192" customFormat="1" ht="22.5" x14ac:dyDescent="0.25">
      <c r="A87" s="240" t="s">
        <v>831</v>
      </c>
      <c r="B87" s="238" t="s">
        <v>9523</v>
      </c>
      <c r="C87" s="237">
        <v>43175</v>
      </c>
      <c r="D87" s="239">
        <v>800</v>
      </c>
      <c r="E87" s="236" t="s">
        <v>6858</v>
      </c>
      <c r="F87" s="236" t="s">
        <v>3008</v>
      </c>
      <c r="G87" s="237">
        <v>43417</v>
      </c>
      <c r="H87" s="230" t="s">
        <v>1519</v>
      </c>
    </row>
    <row r="88" spans="1:8" s="192" customFormat="1" ht="22.5" x14ac:dyDescent="0.25">
      <c r="A88" s="240" t="s">
        <v>832</v>
      </c>
      <c r="B88" s="238" t="s">
        <v>9522</v>
      </c>
      <c r="C88" s="237">
        <v>43175</v>
      </c>
      <c r="D88" s="239">
        <v>800</v>
      </c>
      <c r="E88" s="236" t="s">
        <v>6858</v>
      </c>
      <c r="F88" s="236" t="s">
        <v>3008</v>
      </c>
      <c r="G88" s="237">
        <v>43417</v>
      </c>
      <c r="H88" s="230" t="s">
        <v>37</v>
      </c>
    </row>
    <row r="89" spans="1:8" s="192" customFormat="1" ht="22.5" x14ac:dyDescent="0.25">
      <c r="A89" s="240" t="s">
        <v>833</v>
      </c>
      <c r="B89" s="238" t="s">
        <v>9522</v>
      </c>
      <c r="C89" s="237">
        <v>43175</v>
      </c>
      <c r="D89" s="239">
        <v>800</v>
      </c>
      <c r="E89" s="236" t="s">
        <v>6858</v>
      </c>
      <c r="F89" s="236" t="s">
        <v>3008</v>
      </c>
      <c r="G89" s="237">
        <v>43417</v>
      </c>
      <c r="H89" s="230" t="s">
        <v>1518</v>
      </c>
    </row>
    <row r="90" spans="1:8" s="192" customFormat="1" ht="33.75" x14ac:dyDescent="0.25">
      <c r="A90" s="240" t="s">
        <v>834</v>
      </c>
      <c r="B90" s="238" t="s">
        <v>10236</v>
      </c>
      <c r="C90" s="237">
        <v>43161</v>
      </c>
      <c r="D90" s="239">
        <v>1125312.47</v>
      </c>
      <c r="E90" s="236" t="s">
        <v>9524</v>
      </c>
      <c r="F90" s="236" t="s">
        <v>9525</v>
      </c>
      <c r="G90" s="237">
        <v>43344</v>
      </c>
      <c r="H90" s="230" t="s">
        <v>9874</v>
      </c>
    </row>
    <row r="91" spans="1:8" s="192" customFormat="1" ht="22.5" x14ac:dyDescent="0.25">
      <c r="A91" s="240" t="s">
        <v>835</v>
      </c>
      <c r="B91" s="238" t="s">
        <v>10237</v>
      </c>
      <c r="C91" s="237">
        <v>43180</v>
      </c>
      <c r="D91" s="239">
        <v>316000</v>
      </c>
      <c r="E91" s="236" t="s">
        <v>9526</v>
      </c>
      <c r="F91" s="236" t="s">
        <v>9527</v>
      </c>
      <c r="G91" s="237">
        <v>57790</v>
      </c>
      <c r="H91" s="230" t="s">
        <v>36</v>
      </c>
    </row>
    <row r="92" spans="1:8" s="192" customFormat="1" ht="22.5" x14ac:dyDescent="0.25">
      <c r="A92" s="240" t="s">
        <v>836</v>
      </c>
      <c r="B92" s="238" t="s">
        <v>2403</v>
      </c>
      <c r="C92" s="237">
        <v>43105</v>
      </c>
      <c r="D92" s="239">
        <v>19200</v>
      </c>
      <c r="E92" s="236" t="s">
        <v>6614</v>
      </c>
      <c r="F92" s="236" t="s">
        <v>3008</v>
      </c>
      <c r="G92" s="237">
        <v>43465</v>
      </c>
      <c r="H92" s="230" t="s">
        <v>2581</v>
      </c>
    </row>
    <row r="93" spans="1:8" s="192" customFormat="1" ht="22.5" x14ac:dyDescent="0.25">
      <c r="A93" s="240" t="s">
        <v>837</v>
      </c>
      <c r="B93" s="238" t="s">
        <v>7565</v>
      </c>
      <c r="C93" s="237">
        <v>43172</v>
      </c>
      <c r="D93" s="239">
        <v>300000</v>
      </c>
      <c r="E93" s="236" t="s">
        <v>7539</v>
      </c>
      <c r="F93" s="236" t="s">
        <v>9489</v>
      </c>
      <c r="G93" s="237">
        <v>43172</v>
      </c>
      <c r="H93" s="230" t="s">
        <v>1846</v>
      </c>
    </row>
    <row r="94" spans="1:8" s="192" customFormat="1" ht="22.5" x14ac:dyDescent="0.25">
      <c r="A94" s="240" t="s">
        <v>838</v>
      </c>
      <c r="B94" s="238" t="s">
        <v>9522</v>
      </c>
      <c r="C94" s="237">
        <v>43175</v>
      </c>
      <c r="D94" s="239">
        <v>800</v>
      </c>
      <c r="E94" s="236" t="s">
        <v>6858</v>
      </c>
      <c r="F94" s="236" t="s">
        <v>3008</v>
      </c>
      <c r="G94" s="237">
        <v>43417</v>
      </c>
      <c r="H94" s="230" t="s">
        <v>232</v>
      </c>
    </row>
    <row r="95" spans="1:8" s="192" customFormat="1" ht="22.5" x14ac:dyDescent="0.25">
      <c r="A95" s="240" t="s">
        <v>839</v>
      </c>
      <c r="B95" s="238" t="s">
        <v>9522</v>
      </c>
      <c r="C95" s="237">
        <v>43175</v>
      </c>
      <c r="D95" s="239">
        <v>800</v>
      </c>
      <c r="E95" s="236" t="s">
        <v>6858</v>
      </c>
      <c r="F95" s="236" t="s">
        <v>3008</v>
      </c>
      <c r="G95" s="237">
        <v>43417</v>
      </c>
      <c r="H95" s="230" t="s">
        <v>9</v>
      </c>
    </row>
    <row r="96" spans="1:8" s="192" customFormat="1" ht="22.5" x14ac:dyDescent="0.25">
      <c r="A96" s="240" t="s">
        <v>840</v>
      </c>
      <c r="B96" s="238" t="s">
        <v>9520</v>
      </c>
      <c r="C96" s="237">
        <v>43175</v>
      </c>
      <c r="D96" s="239">
        <v>800</v>
      </c>
      <c r="E96" s="236" t="s">
        <v>6858</v>
      </c>
      <c r="F96" s="236" t="s">
        <v>3008</v>
      </c>
      <c r="G96" s="237">
        <v>43417</v>
      </c>
      <c r="H96" s="230" t="s">
        <v>1526</v>
      </c>
    </row>
    <row r="97" spans="1:8" s="192" customFormat="1" ht="22.5" x14ac:dyDescent="0.25">
      <c r="A97" s="240" t="s">
        <v>841</v>
      </c>
      <c r="B97" s="238" t="s">
        <v>9528</v>
      </c>
      <c r="C97" s="237">
        <v>43175</v>
      </c>
      <c r="D97" s="239">
        <v>800</v>
      </c>
      <c r="E97" s="236" t="s">
        <v>6858</v>
      </c>
      <c r="F97" s="236" t="s">
        <v>3008</v>
      </c>
      <c r="G97" s="237">
        <v>43417</v>
      </c>
      <c r="H97" s="230" t="s">
        <v>230</v>
      </c>
    </row>
    <row r="98" spans="1:8" s="192" customFormat="1" ht="22.5" x14ac:dyDescent="0.25">
      <c r="A98" s="240" t="s">
        <v>842</v>
      </c>
      <c r="B98" s="238" t="s">
        <v>9522</v>
      </c>
      <c r="C98" s="237">
        <v>43175</v>
      </c>
      <c r="D98" s="239">
        <v>800</v>
      </c>
      <c r="E98" s="236" t="s">
        <v>6858</v>
      </c>
      <c r="F98" s="236" t="s">
        <v>3008</v>
      </c>
      <c r="G98" s="237">
        <v>43417</v>
      </c>
      <c r="H98" s="230" t="s">
        <v>1521</v>
      </c>
    </row>
    <row r="99" spans="1:8" s="192" customFormat="1" ht="22.5" x14ac:dyDescent="0.25">
      <c r="A99" s="240" t="s">
        <v>843</v>
      </c>
      <c r="B99" s="238" t="s">
        <v>9522</v>
      </c>
      <c r="C99" s="237">
        <v>43175</v>
      </c>
      <c r="D99" s="239">
        <v>800</v>
      </c>
      <c r="E99" s="236" t="s">
        <v>6858</v>
      </c>
      <c r="F99" s="236" t="s">
        <v>3008</v>
      </c>
      <c r="G99" s="237">
        <v>43417</v>
      </c>
      <c r="H99" s="230" t="s">
        <v>617</v>
      </c>
    </row>
    <row r="100" spans="1:8" s="192" customFormat="1" ht="22.5" x14ac:dyDescent="0.25">
      <c r="A100" s="240" t="s">
        <v>844</v>
      </c>
      <c r="B100" s="238" t="s">
        <v>9529</v>
      </c>
      <c r="C100" s="237">
        <v>43126</v>
      </c>
      <c r="D100" s="239">
        <v>150000</v>
      </c>
      <c r="E100" s="236" t="s">
        <v>6716</v>
      </c>
      <c r="F100" s="236" t="s">
        <v>9489</v>
      </c>
      <c r="G100" s="237">
        <v>43126</v>
      </c>
      <c r="H100" s="230" t="s">
        <v>9187</v>
      </c>
    </row>
    <row r="101" spans="1:8" s="192" customFormat="1" ht="22.5" x14ac:dyDescent="0.25">
      <c r="A101" s="240" t="s">
        <v>845</v>
      </c>
      <c r="B101" s="238" t="s">
        <v>9522</v>
      </c>
      <c r="C101" s="237">
        <v>43175</v>
      </c>
      <c r="D101" s="239">
        <v>800</v>
      </c>
      <c r="E101" s="236" t="s">
        <v>6858</v>
      </c>
      <c r="F101" s="236" t="s">
        <v>3008</v>
      </c>
      <c r="G101" s="237">
        <v>43417</v>
      </c>
      <c r="H101" s="230" t="s">
        <v>302</v>
      </c>
    </row>
    <row r="102" spans="1:8" s="192" customFormat="1" ht="22.5" x14ac:dyDescent="0.25">
      <c r="A102" s="240" t="s">
        <v>846</v>
      </c>
      <c r="B102" s="238" t="s">
        <v>9522</v>
      </c>
      <c r="C102" s="237">
        <v>43175</v>
      </c>
      <c r="D102" s="239">
        <v>800</v>
      </c>
      <c r="E102" s="236" t="s">
        <v>6858</v>
      </c>
      <c r="F102" s="236" t="s">
        <v>3008</v>
      </c>
      <c r="G102" s="237">
        <v>43417</v>
      </c>
      <c r="H102" s="230" t="s">
        <v>10</v>
      </c>
    </row>
    <row r="103" spans="1:8" s="192" customFormat="1" ht="22.5" x14ac:dyDescent="0.25">
      <c r="A103" s="240" t="s">
        <v>847</v>
      </c>
      <c r="B103" s="238" t="s">
        <v>9522</v>
      </c>
      <c r="C103" s="237">
        <v>43175</v>
      </c>
      <c r="D103" s="239">
        <v>400</v>
      </c>
      <c r="E103" s="236" t="s">
        <v>952</v>
      </c>
      <c r="F103" s="236" t="s">
        <v>3008</v>
      </c>
      <c r="G103" s="237">
        <v>43417</v>
      </c>
      <c r="H103" s="230" t="s">
        <v>1516</v>
      </c>
    </row>
    <row r="104" spans="1:8" s="192" customFormat="1" ht="22.5" x14ac:dyDescent="0.25">
      <c r="A104" s="240" t="s">
        <v>849</v>
      </c>
      <c r="B104" s="238" t="s">
        <v>9522</v>
      </c>
      <c r="C104" s="237">
        <v>43175</v>
      </c>
      <c r="D104" s="239">
        <v>800</v>
      </c>
      <c r="E104" s="236" t="s">
        <v>6858</v>
      </c>
      <c r="F104" s="236" t="s">
        <v>3008</v>
      </c>
      <c r="G104" s="237">
        <v>43417</v>
      </c>
      <c r="H104" s="230" t="s">
        <v>1523</v>
      </c>
    </row>
    <row r="105" spans="1:8" s="192" customFormat="1" ht="22.5" x14ac:dyDescent="0.25">
      <c r="A105" s="240" t="s">
        <v>850</v>
      </c>
      <c r="B105" s="238" t="s">
        <v>9522</v>
      </c>
      <c r="C105" s="237">
        <v>43175</v>
      </c>
      <c r="D105" s="239">
        <v>800</v>
      </c>
      <c r="E105" s="236" t="s">
        <v>6858</v>
      </c>
      <c r="F105" s="236" t="s">
        <v>3008</v>
      </c>
      <c r="G105" s="237">
        <v>43417</v>
      </c>
      <c r="H105" s="230" t="s">
        <v>303</v>
      </c>
    </row>
    <row r="106" spans="1:8" s="192" customFormat="1" ht="33.75" x14ac:dyDescent="0.25">
      <c r="A106" s="240" t="s">
        <v>852</v>
      </c>
      <c r="B106" s="238" t="s">
        <v>10430</v>
      </c>
      <c r="C106" s="237">
        <v>43186</v>
      </c>
      <c r="D106" s="239">
        <v>12000</v>
      </c>
      <c r="E106" s="236" t="s">
        <v>970</v>
      </c>
      <c r="F106" s="236" t="s">
        <v>9530</v>
      </c>
      <c r="G106" s="237">
        <v>43186</v>
      </c>
      <c r="H106" s="230" t="s">
        <v>6339</v>
      </c>
    </row>
    <row r="107" spans="1:8" s="192" customFormat="1" ht="22.5" x14ac:dyDescent="0.25">
      <c r="A107" s="240" t="s">
        <v>853</v>
      </c>
      <c r="B107" s="238" t="s">
        <v>9522</v>
      </c>
      <c r="C107" s="237">
        <v>43175</v>
      </c>
      <c r="D107" s="239">
        <v>800</v>
      </c>
      <c r="E107" s="236" t="s">
        <v>6858</v>
      </c>
      <c r="F107" s="236" t="s">
        <v>3008</v>
      </c>
      <c r="G107" s="237">
        <v>43417</v>
      </c>
      <c r="H107" s="230" t="s">
        <v>1522</v>
      </c>
    </row>
    <row r="108" spans="1:8" s="192" customFormat="1" ht="22.5" x14ac:dyDescent="0.25">
      <c r="A108" s="240" t="s">
        <v>854</v>
      </c>
      <c r="B108" s="238" t="s">
        <v>9522</v>
      </c>
      <c r="C108" s="237">
        <v>43175</v>
      </c>
      <c r="D108" s="239">
        <v>800</v>
      </c>
      <c r="E108" s="236" t="s">
        <v>6858</v>
      </c>
      <c r="F108" s="236" t="s">
        <v>3008</v>
      </c>
      <c r="G108" s="237">
        <v>43417</v>
      </c>
      <c r="H108" s="230" t="s">
        <v>1520</v>
      </c>
    </row>
    <row r="109" spans="1:8" s="192" customFormat="1" ht="22.5" x14ac:dyDescent="0.25">
      <c r="A109" s="240" t="s">
        <v>855</v>
      </c>
      <c r="B109" s="238" t="s">
        <v>9531</v>
      </c>
      <c r="C109" s="237">
        <v>43175</v>
      </c>
      <c r="D109" s="239">
        <v>400</v>
      </c>
      <c r="E109" s="236" t="s">
        <v>952</v>
      </c>
      <c r="F109" s="236" t="s">
        <v>3008</v>
      </c>
      <c r="G109" s="237">
        <v>43417</v>
      </c>
      <c r="H109" s="230" t="s">
        <v>233</v>
      </c>
    </row>
    <row r="110" spans="1:8" s="192" customFormat="1" x14ac:dyDescent="0.25">
      <c r="A110" s="240" t="s">
        <v>856</v>
      </c>
      <c r="B110" s="238" t="s">
        <v>10087</v>
      </c>
      <c r="C110" s="237">
        <v>43126</v>
      </c>
      <c r="D110" s="239">
        <v>120000</v>
      </c>
      <c r="E110" s="236" t="s">
        <v>6716</v>
      </c>
      <c r="F110" s="236" t="s">
        <v>9532</v>
      </c>
      <c r="G110" s="237">
        <v>43435</v>
      </c>
      <c r="H110" s="230" t="s">
        <v>9187</v>
      </c>
    </row>
    <row r="111" spans="1:8" s="192" customFormat="1" ht="22.5" x14ac:dyDescent="0.25">
      <c r="A111" s="240" t="s">
        <v>857</v>
      </c>
      <c r="B111" s="238" t="s">
        <v>7565</v>
      </c>
      <c r="C111" s="237">
        <v>43172</v>
      </c>
      <c r="D111" s="239">
        <v>240000</v>
      </c>
      <c r="E111" s="236" t="s">
        <v>7539</v>
      </c>
      <c r="F111" s="236" t="s">
        <v>3008</v>
      </c>
      <c r="G111" s="237">
        <v>43465</v>
      </c>
      <c r="H111" s="230" t="s">
        <v>1846</v>
      </c>
    </row>
    <row r="112" spans="1:8" s="192" customFormat="1" x14ac:dyDescent="0.25">
      <c r="A112" s="240" t="s">
        <v>858</v>
      </c>
      <c r="B112" s="238" t="s">
        <v>2432</v>
      </c>
      <c r="C112" s="237">
        <v>43172</v>
      </c>
      <c r="D112" s="239">
        <v>800</v>
      </c>
      <c r="E112" s="236" t="s">
        <v>848</v>
      </c>
      <c r="F112" s="236" t="s">
        <v>9533</v>
      </c>
      <c r="G112" s="237">
        <v>43193</v>
      </c>
      <c r="H112" s="230" t="s">
        <v>9875</v>
      </c>
    </row>
    <row r="113" spans="1:8" s="192" customFormat="1" ht="22.5" x14ac:dyDescent="0.25">
      <c r="A113" s="240" t="s">
        <v>859</v>
      </c>
      <c r="B113" s="238" t="s">
        <v>10238</v>
      </c>
      <c r="C113" s="237">
        <v>43179</v>
      </c>
      <c r="D113" s="239">
        <v>40000</v>
      </c>
      <c r="E113" s="236" t="s">
        <v>1073</v>
      </c>
      <c r="F113" s="236" t="s">
        <v>9534</v>
      </c>
      <c r="G113" s="237">
        <v>43205</v>
      </c>
      <c r="H113" s="230" t="s">
        <v>6336</v>
      </c>
    </row>
    <row r="114" spans="1:8" s="192" customFormat="1" ht="22.5" x14ac:dyDescent="0.25">
      <c r="A114" s="240" t="s">
        <v>860</v>
      </c>
      <c r="B114" s="238" t="s">
        <v>9520</v>
      </c>
      <c r="C114" s="237">
        <v>43175</v>
      </c>
      <c r="D114" s="239">
        <v>800</v>
      </c>
      <c r="E114" s="236" t="s">
        <v>6858</v>
      </c>
      <c r="F114" s="236" t="s">
        <v>3008</v>
      </c>
      <c r="G114" s="237">
        <v>43417</v>
      </c>
      <c r="H114" s="230" t="s">
        <v>210</v>
      </c>
    </row>
    <row r="115" spans="1:8" s="192" customFormat="1" ht="22.5" x14ac:dyDescent="0.25">
      <c r="A115" s="240" t="s">
        <v>861</v>
      </c>
      <c r="B115" s="238" t="s">
        <v>9522</v>
      </c>
      <c r="C115" s="237">
        <v>43175</v>
      </c>
      <c r="D115" s="239">
        <v>800</v>
      </c>
      <c r="E115" s="236" t="s">
        <v>6858</v>
      </c>
      <c r="F115" s="236" t="s">
        <v>3008</v>
      </c>
      <c r="G115" s="237">
        <v>43417</v>
      </c>
      <c r="H115" s="230" t="s">
        <v>228</v>
      </c>
    </row>
    <row r="116" spans="1:8" s="192" customFormat="1" ht="33.75" x14ac:dyDescent="0.25">
      <c r="A116" s="240" t="s">
        <v>862</v>
      </c>
      <c r="B116" s="238" t="s">
        <v>10429</v>
      </c>
      <c r="C116" s="237">
        <v>43178</v>
      </c>
      <c r="D116" s="239">
        <v>75000</v>
      </c>
      <c r="E116" s="236" t="s">
        <v>9487</v>
      </c>
      <c r="F116" s="236" t="s">
        <v>9530</v>
      </c>
      <c r="G116" s="237">
        <v>43178</v>
      </c>
      <c r="H116" s="230" t="s">
        <v>210</v>
      </c>
    </row>
    <row r="117" spans="1:8" s="192" customFormat="1" ht="22.5" x14ac:dyDescent="0.25">
      <c r="A117" s="240" t="s">
        <v>863</v>
      </c>
      <c r="B117" s="238" t="s">
        <v>9522</v>
      </c>
      <c r="C117" s="237">
        <v>43175</v>
      </c>
      <c r="D117" s="239">
        <v>800</v>
      </c>
      <c r="E117" s="236" t="s">
        <v>6858</v>
      </c>
      <c r="F117" s="236" t="s">
        <v>3008</v>
      </c>
      <c r="G117" s="237">
        <v>43417</v>
      </c>
      <c r="H117" s="230" t="s">
        <v>4197</v>
      </c>
    </row>
    <row r="118" spans="1:8" s="192" customFormat="1" ht="22.5" x14ac:dyDescent="0.25">
      <c r="A118" s="240" t="s">
        <v>864</v>
      </c>
      <c r="B118" s="238" t="s">
        <v>9522</v>
      </c>
      <c r="C118" s="237">
        <v>43175</v>
      </c>
      <c r="D118" s="239">
        <v>800</v>
      </c>
      <c r="E118" s="236" t="s">
        <v>6858</v>
      </c>
      <c r="F118" s="236" t="s">
        <v>3008</v>
      </c>
      <c r="G118" s="237">
        <v>43417</v>
      </c>
      <c r="H118" s="230" t="s">
        <v>231</v>
      </c>
    </row>
    <row r="119" spans="1:8" s="192" customFormat="1" ht="22.5" x14ac:dyDescent="0.25">
      <c r="A119" s="240" t="s">
        <v>865</v>
      </c>
      <c r="B119" s="238" t="s">
        <v>9522</v>
      </c>
      <c r="C119" s="237">
        <v>43175</v>
      </c>
      <c r="D119" s="239">
        <v>800</v>
      </c>
      <c r="E119" s="236" t="s">
        <v>6858</v>
      </c>
      <c r="F119" s="236" t="s">
        <v>3008</v>
      </c>
      <c r="G119" s="237">
        <v>43417</v>
      </c>
      <c r="H119" s="230" t="s">
        <v>217</v>
      </c>
    </row>
    <row r="120" spans="1:8" s="192" customFormat="1" ht="33.75" x14ac:dyDescent="0.25">
      <c r="A120" s="240" t="s">
        <v>866</v>
      </c>
      <c r="B120" s="238" t="s">
        <v>9792</v>
      </c>
      <c r="C120" s="237">
        <v>43166</v>
      </c>
      <c r="D120" s="239">
        <v>4000</v>
      </c>
      <c r="E120" s="236" t="s">
        <v>959</v>
      </c>
      <c r="F120" s="236" t="s">
        <v>9489</v>
      </c>
      <c r="G120" s="237">
        <v>43182</v>
      </c>
      <c r="H120" s="230" t="s">
        <v>4463</v>
      </c>
    </row>
    <row r="121" spans="1:8" s="192" customFormat="1" ht="22.5" x14ac:dyDescent="0.25">
      <c r="A121" s="240" t="s">
        <v>867</v>
      </c>
      <c r="B121" s="238" t="s">
        <v>9792</v>
      </c>
      <c r="C121" s="237">
        <v>43166</v>
      </c>
      <c r="D121" s="239">
        <v>5000</v>
      </c>
      <c r="E121" s="236" t="s">
        <v>963</v>
      </c>
      <c r="F121" s="236" t="s">
        <v>3008</v>
      </c>
      <c r="G121" s="237">
        <v>43182</v>
      </c>
      <c r="H121" s="230" t="s">
        <v>4425</v>
      </c>
    </row>
    <row r="122" spans="1:8" s="192" customFormat="1" ht="22.5" x14ac:dyDescent="0.25">
      <c r="A122" s="240" t="s">
        <v>868</v>
      </c>
      <c r="B122" s="238" t="s">
        <v>9792</v>
      </c>
      <c r="C122" s="237">
        <v>43166</v>
      </c>
      <c r="D122" s="239">
        <v>5000</v>
      </c>
      <c r="E122" s="236" t="s">
        <v>963</v>
      </c>
      <c r="F122" s="236" t="s">
        <v>3008</v>
      </c>
      <c r="G122" s="237">
        <v>43182</v>
      </c>
      <c r="H122" s="230" t="s">
        <v>9876</v>
      </c>
    </row>
    <row r="123" spans="1:8" s="192" customFormat="1" ht="22.5" x14ac:dyDescent="0.25">
      <c r="A123" s="240" t="s">
        <v>869</v>
      </c>
      <c r="B123" s="238" t="s">
        <v>10414</v>
      </c>
      <c r="C123" s="237">
        <v>43185</v>
      </c>
      <c r="D123" s="239">
        <v>3000</v>
      </c>
      <c r="E123" s="236" t="s">
        <v>968</v>
      </c>
      <c r="F123" s="236" t="s">
        <v>3008</v>
      </c>
      <c r="G123" s="237">
        <v>43201</v>
      </c>
      <c r="H123" s="230" t="s">
        <v>9877</v>
      </c>
    </row>
    <row r="124" spans="1:8" s="192" customFormat="1" ht="45" x14ac:dyDescent="0.25">
      <c r="A124" s="240" t="s">
        <v>870</v>
      </c>
      <c r="B124" s="238" t="s">
        <v>10415</v>
      </c>
      <c r="C124" s="237">
        <v>43196</v>
      </c>
      <c r="D124" s="239">
        <v>22500</v>
      </c>
      <c r="E124" s="236" t="s">
        <v>1289</v>
      </c>
      <c r="F124" s="236" t="s">
        <v>9535</v>
      </c>
      <c r="G124" s="237">
        <v>43465</v>
      </c>
      <c r="H124" s="230" t="s">
        <v>6376</v>
      </c>
    </row>
    <row r="125" spans="1:8" s="192" customFormat="1" ht="45" x14ac:dyDescent="0.25">
      <c r="A125" s="240" t="s">
        <v>871</v>
      </c>
      <c r="B125" s="238" t="s">
        <v>10408</v>
      </c>
      <c r="C125" s="237">
        <v>43196</v>
      </c>
      <c r="D125" s="239">
        <v>30000</v>
      </c>
      <c r="E125" s="236" t="s">
        <v>929</v>
      </c>
      <c r="F125" s="236" t="s">
        <v>9535</v>
      </c>
      <c r="G125" s="237">
        <v>43465</v>
      </c>
      <c r="H125" s="230" t="s">
        <v>4384</v>
      </c>
    </row>
    <row r="126" spans="1:8" s="192" customFormat="1" ht="45" x14ac:dyDescent="0.25">
      <c r="A126" s="240" t="s">
        <v>872</v>
      </c>
      <c r="B126" s="238" t="s">
        <v>10415</v>
      </c>
      <c r="C126" s="237">
        <v>43196</v>
      </c>
      <c r="D126" s="239">
        <v>25000</v>
      </c>
      <c r="E126" s="236" t="s">
        <v>851</v>
      </c>
      <c r="F126" s="236" t="s">
        <v>3008</v>
      </c>
      <c r="G126" s="237">
        <v>43465</v>
      </c>
      <c r="H126" s="230" t="s">
        <v>6375</v>
      </c>
    </row>
    <row r="127" spans="1:8" s="192" customFormat="1" ht="35.25" customHeight="1" x14ac:dyDescent="0.25">
      <c r="A127" s="240" t="s">
        <v>873</v>
      </c>
      <c r="B127" s="238" t="s">
        <v>10415</v>
      </c>
      <c r="C127" s="237">
        <v>43196</v>
      </c>
      <c r="D127" s="239">
        <v>28000</v>
      </c>
      <c r="E127" s="236" t="s">
        <v>6726</v>
      </c>
      <c r="F127" s="236" t="s">
        <v>3008</v>
      </c>
      <c r="G127" s="237">
        <v>43465</v>
      </c>
      <c r="H127" s="230" t="s">
        <v>259</v>
      </c>
    </row>
    <row r="128" spans="1:8" s="192" customFormat="1" ht="45" x14ac:dyDescent="0.25">
      <c r="A128" s="240" t="s">
        <v>874</v>
      </c>
      <c r="B128" s="238" t="s">
        <v>10416</v>
      </c>
      <c r="C128" s="237">
        <v>43196</v>
      </c>
      <c r="D128" s="239">
        <v>29000</v>
      </c>
      <c r="E128" s="236" t="s">
        <v>9536</v>
      </c>
      <c r="F128" s="236" t="s">
        <v>3008</v>
      </c>
      <c r="G128" s="237">
        <v>43465</v>
      </c>
      <c r="H128" s="230" t="s">
        <v>4463</v>
      </c>
    </row>
    <row r="129" spans="1:8" s="192" customFormat="1" ht="39" customHeight="1" x14ac:dyDescent="0.25">
      <c r="A129" s="240" t="s">
        <v>875</v>
      </c>
      <c r="B129" s="238" t="s">
        <v>10416</v>
      </c>
      <c r="C129" s="237">
        <v>43196</v>
      </c>
      <c r="D129" s="239">
        <v>21000</v>
      </c>
      <c r="E129" s="236" t="s">
        <v>1375</v>
      </c>
      <c r="F129" s="236" t="s">
        <v>3008</v>
      </c>
      <c r="G129" s="237">
        <v>43465</v>
      </c>
      <c r="H129" s="230" t="s">
        <v>478</v>
      </c>
    </row>
    <row r="130" spans="1:8" s="192" customFormat="1" ht="45" x14ac:dyDescent="0.25">
      <c r="A130" s="240" t="s">
        <v>876</v>
      </c>
      <c r="B130" s="238" t="s">
        <v>10416</v>
      </c>
      <c r="C130" s="237">
        <v>43196</v>
      </c>
      <c r="D130" s="239">
        <v>28000</v>
      </c>
      <c r="E130" s="236" t="s">
        <v>6726</v>
      </c>
      <c r="F130" s="236" t="s">
        <v>9508</v>
      </c>
      <c r="G130" s="237">
        <v>43465</v>
      </c>
      <c r="H130" s="230" t="s">
        <v>9153</v>
      </c>
    </row>
    <row r="131" spans="1:8" s="192" customFormat="1" ht="45" x14ac:dyDescent="0.25">
      <c r="A131" s="240" t="s">
        <v>877</v>
      </c>
      <c r="B131" s="238" t="s">
        <v>10415</v>
      </c>
      <c r="C131" s="237">
        <v>43196</v>
      </c>
      <c r="D131" s="239">
        <v>16000</v>
      </c>
      <c r="E131" s="236" t="s">
        <v>6742</v>
      </c>
      <c r="F131" s="236" t="s">
        <v>3008</v>
      </c>
      <c r="G131" s="237">
        <v>43465</v>
      </c>
      <c r="H131" s="230" t="s">
        <v>9878</v>
      </c>
    </row>
    <row r="132" spans="1:8" s="192" customFormat="1" ht="45" x14ac:dyDescent="0.25">
      <c r="A132" s="240" t="s">
        <v>878</v>
      </c>
      <c r="B132" s="238" t="s">
        <v>10415</v>
      </c>
      <c r="C132" s="237">
        <v>43196</v>
      </c>
      <c r="D132" s="239">
        <v>22500</v>
      </c>
      <c r="E132" s="236" t="s">
        <v>1289</v>
      </c>
      <c r="F132" s="236" t="s">
        <v>3008</v>
      </c>
      <c r="G132" s="237">
        <v>43465</v>
      </c>
      <c r="H132" s="230" t="s">
        <v>270</v>
      </c>
    </row>
    <row r="133" spans="1:8" s="192" customFormat="1" ht="33.75" x14ac:dyDescent="0.25">
      <c r="A133" s="240" t="s">
        <v>879</v>
      </c>
      <c r="B133" s="238" t="s">
        <v>10498</v>
      </c>
      <c r="C133" s="237">
        <v>43201</v>
      </c>
      <c r="D133" s="239">
        <v>99600</v>
      </c>
      <c r="E133" s="236" t="s">
        <v>9537</v>
      </c>
      <c r="F133" s="236" t="s">
        <v>9538</v>
      </c>
      <c r="G133" s="237">
        <v>43231</v>
      </c>
      <c r="H133" s="230" t="s">
        <v>9879</v>
      </c>
    </row>
    <row r="134" spans="1:8" s="192" customFormat="1" ht="45" x14ac:dyDescent="0.25">
      <c r="A134" s="240" t="s">
        <v>880</v>
      </c>
      <c r="B134" s="238" t="s">
        <v>10416</v>
      </c>
      <c r="C134" s="237">
        <v>43196</v>
      </c>
      <c r="D134" s="239">
        <v>28000</v>
      </c>
      <c r="E134" s="236" t="s">
        <v>778</v>
      </c>
      <c r="F134" s="236" t="s">
        <v>9499</v>
      </c>
      <c r="G134" s="237">
        <v>43465</v>
      </c>
      <c r="H134" s="230" t="s">
        <v>155</v>
      </c>
    </row>
    <row r="135" spans="1:8" s="192" customFormat="1" x14ac:dyDescent="0.25">
      <c r="A135" s="240" t="s">
        <v>881</v>
      </c>
      <c r="B135" s="238" t="s">
        <v>4545</v>
      </c>
      <c r="C135" s="237">
        <v>43167</v>
      </c>
      <c r="D135" s="239">
        <v>560</v>
      </c>
      <c r="E135" s="236" t="s">
        <v>6697</v>
      </c>
      <c r="F135" s="236" t="s">
        <v>9483</v>
      </c>
      <c r="G135" s="237">
        <v>43170</v>
      </c>
      <c r="H135" s="230" t="s">
        <v>10239</v>
      </c>
    </row>
    <row r="136" spans="1:8" s="192" customFormat="1" ht="22.5" x14ac:dyDescent="0.25">
      <c r="A136" s="240" t="s">
        <v>882</v>
      </c>
      <c r="B136" s="238" t="s">
        <v>10278</v>
      </c>
      <c r="C136" s="237">
        <v>43150</v>
      </c>
      <c r="D136" s="239">
        <v>1000</v>
      </c>
      <c r="E136" s="236" t="s">
        <v>848</v>
      </c>
      <c r="F136" s="236" t="s">
        <v>3008</v>
      </c>
      <c r="G136" s="237">
        <v>43166</v>
      </c>
      <c r="H136" s="230" t="s">
        <v>9880</v>
      </c>
    </row>
    <row r="137" spans="1:8" s="192" customFormat="1" x14ac:dyDescent="0.25">
      <c r="A137" s="240" t="s">
        <v>883</v>
      </c>
      <c r="B137" s="238" t="s">
        <v>10087</v>
      </c>
      <c r="C137" s="237">
        <v>43203</v>
      </c>
      <c r="D137" s="239">
        <v>15000</v>
      </c>
      <c r="E137" s="236" t="s">
        <v>783</v>
      </c>
      <c r="F137" s="236" t="s">
        <v>9539</v>
      </c>
      <c r="G137" s="237">
        <v>43203</v>
      </c>
      <c r="H137" s="230" t="s">
        <v>10451</v>
      </c>
    </row>
    <row r="138" spans="1:8" s="192" customFormat="1" x14ac:dyDescent="0.25">
      <c r="A138" s="240" t="s">
        <v>884</v>
      </c>
      <c r="B138" s="238" t="s">
        <v>2472</v>
      </c>
      <c r="C138" s="237">
        <v>43195</v>
      </c>
      <c r="D138" s="239">
        <v>560</v>
      </c>
      <c r="E138" s="236" t="s">
        <v>6697</v>
      </c>
      <c r="F138" s="236" t="s">
        <v>9540</v>
      </c>
      <c r="G138" s="237">
        <v>43197</v>
      </c>
      <c r="H138" s="230" t="s">
        <v>9881</v>
      </c>
    </row>
    <row r="139" spans="1:8" s="192" customFormat="1" ht="13.5" customHeight="1" x14ac:dyDescent="0.25">
      <c r="A139" s="240" t="s">
        <v>885</v>
      </c>
      <c r="B139" s="238" t="s">
        <v>2472</v>
      </c>
      <c r="C139" s="237">
        <v>43195</v>
      </c>
      <c r="D139" s="239">
        <v>560</v>
      </c>
      <c r="E139" s="236" t="s">
        <v>6697</v>
      </c>
      <c r="F139" s="236" t="s">
        <v>9540</v>
      </c>
      <c r="G139" s="237">
        <v>43197</v>
      </c>
      <c r="H139" s="230" t="s">
        <v>10240</v>
      </c>
    </row>
    <row r="140" spans="1:8" s="192" customFormat="1" x14ac:dyDescent="0.25">
      <c r="A140" s="240" t="s">
        <v>886</v>
      </c>
      <c r="B140" s="238" t="s">
        <v>2472</v>
      </c>
      <c r="C140" s="237">
        <v>43195</v>
      </c>
      <c r="D140" s="239">
        <v>560</v>
      </c>
      <c r="E140" s="236" t="s">
        <v>6697</v>
      </c>
      <c r="F140" s="236" t="s">
        <v>9540</v>
      </c>
      <c r="G140" s="237">
        <v>43197</v>
      </c>
      <c r="H140" s="230" t="s">
        <v>1534</v>
      </c>
    </row>
    <row r="141" spans="1:8" s="192" customFormat="1" ht="22.5" x14ac:dyDescent="0.25">
      <c r="A141" s="240" t="s">
        <v>887</v>
      </c>
      <c r="B141" s="238" t="s">
        <v>10243</v>
      </c>
      <c r="C141" s="237">
        <v>43179</v>
      </c>
      <c r="D141" s="239">
        <v>69000</v>
      </c>
      <c r="E141" s="236" t="s">
        <v>1334</v>
      </c>
      <c r="F141" s="236" t="s">
        <v>3008</v>
      </c>
      <c r="G141" s="237">
        <v>43465</v>
      </c>
      <c r="H141" s="230" t="s">
        <v>9882</v>
      </c>
    </row>
    <row r="142" spans="1:8" s="192" customFormat="1" ht="33.75" x14ac:dyDescent="0.25">
      <c r="A142" s="240" t="s">
        <v>888</v>
      </c>
      <c r="B142" s="238" t="s">
        <v>9541</v>
      </c>
      <c r="C142" s="237">
        <v>43191</v>
      </c>
      <c r="D142" s="239">
        <v>68880</v>
      </c>
      <c r="E142" s="236" t="s">
        <v>2704</v>
      </c>
      <c r="F142" s="236" t="s">
        <v>9542</v>
      </c>
      <c r="G142" s="237">
        <v>43922</v>
      </c>
      <c r="H142" s="230" t="s">
        <v>2563</v>
      </c>
    </row>
    <row r="143" spans="1:8" s="192" customFormat="1" x14ac:dyDescent="0.25">
      <c r="A143" s="240" t="s">
        <v>889</v>
      </c>
      <c r="B143" s="238" t="s">
        <v>10241</v>
      </c>
      <c r="C143" s="237">
        <v>43152</v>
      </c>
      <c r="D143" s="239">
        <v>46000</v>
      </c>
      <c r="E143" s="236" t="s">
        <v>1073</v>
      </c>
      <c r="F143" s="236" t="s">
        <v>9543</v>
      </c>
      <c r="G143" s="237">
        <v>43182</v>
      </c>
      <c r="H143" s="230" t="s">
        <v>10242</v>
      </c>
    </row>
    <row r="144" spans="1:8" s="192" customFormat="1" x14ac:dyDescent="0.25">
      <c r="A144" s="240" t="s">
        <v>890</v>
      </c>
      <c r="B144" s="238" t="s">
        <v>10087</v>
      </c>
      <c r="C144" s="237">
        <v>43203</v>
      </c>
      <c r="D144" s="239">
        <v>12000</v>
      </c>
      <c r="E144" s="236" t="s">
        <v>783</v>
      </c>
      <c r="F144" s="236" t="s">
        <v>9539</v>
      </c>
      <c r="G144" s="237">
        <v>43456</v>
      </c>
      <c r="H144" s="230" t="s">
        <v>10451</v>
      </c>
    </row>
    <row r="145" spans="1:8" s="192" customFormat="1" ht="22.5" x14ac:dyDescent="0.25">
      <c r="A145" s="240" t="s">
        <v>891</v>
      </c>
      <c r="B145" s="238" t="s">
        <v>9522</v>
      </c>
      <c r="C145" s="237">
        <v>43175</v>
      </c>
      <c r="D145" s="239">
        <v>800</v>
      </c>
      <c r="E145" s="236" t="s">
        <v>6858</v>
      </c>
      <c r="F145" s="236" t="s">
        <v>3008</v>
      </c>
      <c r="G145" s="237">
        <v>43417</v>
      </c>
      <c r="H145" s="230" t="s">
        <v>275</v>
      </c>
    </row>
    <row r="146" spans="1:8" s="192" customFormat="1" ht="33.75" x14ac:dyDescent="0.25">
      <c r="A146" s="240" t="s">
        <v>892</v>
      </c>
      <c r="B146" s="238" t="s">
        <v>10405</v>
      </c>
      <c r="C146" s="237">
        <v>43140</v>
      </c>
      <c r="D146" s="239">
        <v>50000</v>
      </c>
      <c r="E146" s="236" t="s">
        <v>1073</v>
      </c>
      <c r="F146" s="236" t="s">
        <v>9489</v>
      </c>
      <c r="G146" s="237">
        <v>43140</v>
      </c>
      <c r="H146" s="230" t="s">
        <v>6335</v>
      </c>
    </row>
    <row r="147" spans="1:8" s="192" customFormat="1" ht="45" x14ac:dyDescent="0.25">
      <c r="A147" s="240" t="s">
        <v>893</v>
      </c>
      <c r="B147" s="238" t="s">
        <v>10426</v>
      </c>
      <c r="C147" s="237">
        <v>43143</v>
      </c>
      <c r="D147" s="239">
        <v>70000</v>
      </c>
      <c r="E147" s="236" t="s">
        <v>805</v>
      </c>
      <c r="F147" s="236" t="s">
        <v>9488</v>
      </c>
      <c r="G147" s="237">
        <v>43143</v>
      </c>
      <c r="H147" s="230" t="s">
        <v>241</v>
      </c>
    </row>
    <row r="148" spans="1:8" s="192" customFormat="1" ht="22.5" x14ac:dyDescent="0.25">
      <c r="A148" s="240" t="s">
        <v>894</v>
      </c>
      <c r="B148" s="238" t="s">
        <v>10087</v>
      </c>
      <c r="C148" s="237">
        <v>43201</v>
      </c>
      <c r="D148" s="239">
        <v>2000</v>
      </c>
      <c r="E148" s="236" t="s">
        <v>919</v>
      </c>
      <c r="F148" s="236" t="s">
        <v>9539</v>
      </c>
      <c r="G148" s="237">
        <v>43201</v>
      </c>
      <c r="H148" s="230" t="s">
        <v>10446</v>
      </c>
    </row>
    <row r="149" spans="1:8" s="192" customFormat="1" x14ac:dyDescent="0.25">
      <c r="A149" s="240" t="s">
        <v>895</v>
      </c>
      <c r="B149" s="238" t="s">
        <v>10087</v>
      </c>
      <c r="C149" s="237">
        <v>43201</v>
      </c>
      <c r="D149" s="239">
        <v>2000</v>
      </c>
      <c r="E149" s="236" t="s">
        <v>919</v>
      </c>
      <c r="F149" s="236" t="s">
        <v>9539</v>
      </c>
      <c r="G149" s="237">
        <v>43201</v>
      </c>
      <c r="H149" s="230" t="s">
        <v>1519</v>
      </c>
    </row>
    <row r="150" spans="1:8" s="192" customFormat="1" ht="22.5" x14ac:dyDescent="0.25">
      <c r="A150" s="240" t="s">
        <v>896</v>
      </c>
      <c r="B150" s="238" t="s">
        <v>10087</v>
      </c>
      <c r="C150" s="237">
        <v>43201</v>
      </c>
      <c r="D150" s="239">
        <v>2000</v>
      </c>
      <c r="E150" s="236" t="s">
        <v>919</v>
      </c>
      <c r="F150" s="236" t="s">
        <v>9539</v>
      </c>
      <c r="G150" s="237">
        <v>43201</v>
      </c>
      <c r="H150" s="230" t="s">
        <v>10244</v>
      </c>
    </row>
    <row r="151" spans="1:8" s="192" customFormat="1" ht="22.5" x14ac:dyDescent="0.25">
      <c r="A151" s="240" t="s">
        <v>897</v>
      </c>
      <c r="B151" s="238" t="s">
        <v>9522</v>
      </c>
      <c r="C151" s="237">
        <v>43175</v>
      </c>
      <c r="D151" s="239">
        <v>800</v>
      </c>
      <c r="E151" s="236" t="s">
        <v>6858</v>
      </c>
      <c r="F151" s="236" t="s">
        <v>3008</v>
      </c>
      <c r="G151" s="237">
        <v>43417</v>
      </c>
      <c r="H151" s="230" t="s">
        <v>229</v>
      </c>
    </row>
    <row r="152" spans="1:8" s="192" customFormat="1" x14ac:dyDescent="0.25">
      <c r="A152" s="240" t="s">
        <v>898</v>
      </c>
      <c r="B152" s="238" t="s">
        <v>5929</v>
      </c>
      <c r="C152" s="237">
        <v>43182</v>
      </c>
      <c r="D152" s="239">
        <v>43927</v>
      </c>
      <c r="E152" s="236" t="s">
        <v>10406</v>
      </c>
      <c r="F152" s="236" t="s">
        <v>6032</v>
      </c>
      <c r="G152" s="237">
        <v>43182</v>
      </c>
      <c r="H152" s="230" t="s">
        <v>9883</v>
      </c>
    </row>
    <row r="153" spans="1:8" s="192" customFormat="1" ht="22.5" x14ac:dyDescent="0.25">
      <c r="A153" s="240" t="s">
        <v>899</v>
      </c>
      <c r="B153" s="238" t="s">
        <v>10431</v>
      </c>
      <c r="C153" s="237">
        <v>43143</v>
      </c>
      <c r="D153" s="239">
        <v>66000</v>
      </c>
      <c r="E153" s="236" t="s">
        <v>1301</v>
      </c>
      <c r="F153" s="236" t="s">
        <v>9488</v>
      </c>
      <c r="G153" s="237">
        <v>43143</v>
      </c>
      <c r="H153" s="230" t="s">
        <v>226</v>
      </c>
    </row>
    <row r="154" spans="1:8" s="192" customFormat="1" ht="22.5" x14ac:dyDescent="0.25">
      <c r="A154" s="240" t="s">
        <v>900</v>
      </c>
      <c r="B154" s="238" t="s">
        <v>10087</v>
      </c>
      <c r="C154" s="237">
        <v>43201</v>
      </c>
      <c r="D154" s="239">
        <v>5000</v>
      </c>
      <c r="E154" s="236" t="s">
        <v>963</v>
      </c>
      <c r="F154" s="236" t="s">
        <v>9539</v>
      </c>
      <c r="G154" s="237">
        <v>43201</v>
      </c>
      <c r="H154" s="230" t="s">
        <v>10447</v>
      </c>
    </row>
    <row r="155" spans="1:8" s="192" customFormat="1" ht="22.5" x14ac:dyDescent="0.25">
      <c r="A155" s="240" t="s">
        <v>901</v>
      </c>
      <c r="B155" s="238" t="s">
        <v>10087</v>
      </c>
      <c r="C155" s="237">
        <v>43201</v>
      </c>
      <c r="D155" s="239">
        <v>5000</v>
      </c>
      <c r="E155" s="236" t="s">
        <v>963</v>
      </c>
      <c r="F155" s="236" t="s">
        <v>9539</v>
      </c>
      <c r="G155" s="237">
        <v>43201</v>
      </c>
      <c r="H155" s="230" t="s">
        <v>509</v>
      </c>
    </row>
    <row r="156" spans="1:8" s="192" customFormat="1" ht="22.5" x14ac:dyDescent="0.25">
      <c r="A156" s="240" t="s">
        <v>902</v>
      </c>
      <c r="B156" s="238" t="s">
        <v>9522</v>
      </c>
      <c r="C156" s="237">
        <v>43175</v>
      </c>
      <c r="D156" s="239">
        <v>800</v>
      </c>
      <c r="E156" s="236" t="s">
        <v>6858</v>
      </c>
      <c r="F156" s="236" t="s">
        <v>3008</v>
      </c>
      <c r="G156" s="237">
        <v>43417</v>
      </c>
      <c r="H156" s="230" t="s">
        <v>1517</v>
      </c>
    </row>
    <row r="157" spans="1:8" s="192" customFormat="1" ht="33.75" x14ac:dyDescent="0.25">
      <c r="A157" s="354" t="s">
        <v>903</v>
      </c>
      <c r="B157" s="214" t="s">
        <v>10413</v>
      </c>
      <c r="C157" s="237">
        <v>43194</v>
      </c>
      <c r="D157" s="369">
        <v>457614.6</v>
      </c>
      <c r="E157" s="366" t="s">
        <v>10245</v>
      </c>
      <c r="F157" s="366" t="s">
        <v>3008</v>
      </c>
      <c r="G157" s="360">
        <v>43465</v>
      </c>
      <c r="H157" s="230" t="s">
        <v>4193</v>
      </c>
    </row>
    <row r="158" spans="1:8" s="192" customFormat="1" ht="22.5" x14ac:dyDescent="0.25">
      <c r="A158" s="354"/>
      <c r="B158" s="373" t="s">
        <v>10412</v>
      </c>
      <c r="C158" s="242">
        <v>43480</v>
      </c>
      <c r="D158" s="372"/>
      <c r="E158" s="372"/>
      <c r="F158" s="372"/>
      <c r="G158" s="372"/>
      <c r="H158" s="230" t="s">
        <v>4194</v>
      </c>
    </row>
    <row r="159" spans="1:8" s="192" customFormat="1" ht="15" x14ac:dyDescent="0.25">
      <c r="A159" s="354"/>
      <c r="B159" s="373"/>
      <c r="C159" s="243"/>
      <c r="D159" s="372"/>
      <c r="E159" s="372"/>
      <c r="F159" s="372"/>
      <c r="G159" s="372"/>
      <c r="H159" s="230" t="s">
        <v>4192</v>
      </c>
    </row>
    <row r="160" spans="1:8" s="192" customFormat="1" ht="35.25" customHeight="1" x14ac:dyDescent="0.25">
      <c r="A160" s="354" t="s">
        <v>904</v>
      </c>
      <c r="B160" s="238" t="s">
        <v>10246</v>
      </c>
      <c r="C160" s="237">
        <v>43167</v>
      </c>
      <c r="D160" s="239">
        <v>12000</v>
      </c>
      <c r="E160" s="236" t="s">
        <v>783</v>
      </c>
      <c r="F160" s="236" t="s">
        <v>9544</v>
      </c>
      <c r="G160" s="237">
        <v>43490</v>
      </c>
      <c r="H160" s="230" t="s">
        <v>4248</v>
      </c>
    </row>
    <row r="161" spans="1:8" s="192" customFormat="1" ht="30.75" customHeight="1" x14ac:dyDescent="0.25">
      <c r="A161" s="371"/>
      <c r="B161" s="238" t="s">
        <v>10247</v>
      </c>
      <c r="C161" s="237">
        <v>43143</v>
      </c>
      <c r="D161" s="239">
        <v>66000</v>
      </c>
      <c r="E161" s="236" t="s">
        <v>1301</v>
      </c>
      <c r="F161" s="236" t="s">
        <v>9495</v>
      </c>
      <c r="G161" s="237">
        <v>43457</v>
      </c>
      <c r="H161" s="230" t="s">
        <v>10248</v>
      </c>
    </row>
    <row r="162" spans="1:8" s="192" customFormat="1" ht="12" customHeight="1" x14ac:dyDescent="0.25">
      <c r="A162" s="371"/>
      <c r="B162" s="238" t="s">
        <v>10087</v>
      </c>
      <c r="C162" s="237">
        <v>43214</v>
      </c>
      <c r="D162" s="239">
        <v>1600</v>
      </c>
      <c r="E162" s="236" t="s">
        <v>919</v>
      </c>
      <c r="F162" s="236" t="s">
        <v>9539</v>
      </c>
      <c r="G162" s="237">
        <v>43456</v>
      </c>
      <c r="H162" s="230" t="s">
        <v>1519</v>
      </c>
    </row>
    <row r="163" spans="1:8" s="192" customFormat="1" ht="22.5" x14ac:dyDescent="0.25">
      <c r="A163" s="240" t="s">
        <v>905</v>
      </c>
      <c r="B163" s="238" t="s">
        <v>10087</v>
      </c>
      <c r="C163" s="237">
        <v>43201</v>
      </c>
      <c r="D163" s="239">
        <v>1600</v>
      </c>
      <c r="E163" s="236" t="s">
        <v>919</v>
      </c>
      <c r="F163" s="236" t="s">
        <v>9539</v>
      </c>
      <c r="G163" s="237">
        <v>43456</v>
      </c>
      <c r="H163" s="230" t="s">
        <v>6414</v>
      </c>
    </row>
    <row r="164" spans="1:8" s="192" customFormat="1" ht="22.5" x14ac:dyDescent="0.25">
      <c r="A164" s="240" t="s">
        <v>906</v>
      </c>
      <c r="B164" s="238" t="s">
        <v>9522</v>
      </c>
      <c r="C164" s="237">
        <v>43175</v>
      </c>
      <c r="D164" s="239">
        <v>800</v>
      </c>
      <c r="E164" s="236" t="s">
        <v>6858</v>
      </c>
      <c r="F164" s="236" t="s">
        <v>3008</v>
      </c>
      <c r="G164" s="237">
        <v>43417</v>
      </c>
      <c r="H164" s="230" t="s">
        <v>301</v>
      </c>
    </row>
    <row r="165" spans="1:8" s="192" customFormat="1" x14ac:dyDescent="0.25">
      <c r="A165" s="240" t="s">
        <v>907</v>
      </c>
      <c r="B165" s="238" t="s">
        <v>10249</v>
      </c>
      <c r="C165" s="237">
        <v>43229</v>
      </c>
      <c r="D165" s="239">
        <v>278884.2</v>
      </c>
      <c r="E165" s="236" t="s">
        <v>9545</v>
      </c>
      <c r="F165" s="236" t="s">
        <v>9546</v>
      </c>
      <c r="G165" s="237">
        <v>43601</v>
      </c>
      <c r="H165" s="230" t="s">
        <v>4240</v>
      </c>
    </row>
    <row r="166" spans="1:8" s="192" customFormat="1" ht="22.5" x14ac:dyDescent="0.25">
      <c r="A166" s="240" t="s">
        <v>908</v>
      </c>
      <c r="B166" s="238" t="s">
        <v>10087</v>
      </c>
      <c r="C166" s="237">
        <v>43201</v>
      </c>
      <c r="D166" s="239">
        <v>4000</v>
      </c>
      <c r="E166" s="236" t="s">
        <v>963</v>
      </c>
      <c r="F166" s="236" t="s">
        <v>9539</v>
      </c>
      <c r="G166" s="237">
        <v>43456</v>
      </c>
      <c r="H166" s="230" t="s">
        <v>509</v>
      </c>
    </row>
    <row r="167" spans="1:8" s="192" customFormat="1" ht="22.5" x14ac:dyDescent="0.25">
      <c r="A167" s="240" t="s">
        <v>909</v>
      </c>
      <c r="B167" s="238" t="s">
        <v>10250</v>
      </c>
      <c r="C167" s="237">
        <v>43201</v>
      </c>
      <c r="D167" s="239">
        <v>4000</v>
      </c>
      <c r="E167" s="236" t="s">
        <v>963</v>
      </c>
      <c r="F167" s="236" t="s">
        <v>9539</v>
      </c>
      <c r="G167" s="237">
        <v>43456</v>
      </c>
      <c r="H167" s="230" t="s">
        <v>6334</v>
      </c>
    </row>
    <row r="168" spans="1:8" s="192" customFormat="1" ht="22.5" x14ac:dyDescent="0.25">
      <c r="A168" s="240" t="s">
        <v>910</v>
      </c>
      <c r="B168" s="238" t="s">
        <v>10074</v>
      </c>
      <c r="C168" s="237">
        <v>43201</v>
      </c>
      <c r="D168" s="239">
        <v>1600</v>
      </c>
      <c r="E168" s="236" t="s">
        <v>919</v>
      </c>
      <c r="F168" s="236" t="s">
        <v>9539</v>
      </c>
      <c r="G168" s="237">
        <v>43456</v>
      </c>
      <c r="H168" s="230" t="s">
        <v>252</v>
      </c>
    </row>
    <row r="169" spans="1:8" s="192" customFormat="1" x14ac:dyDescent="0.25">
      <c r="A169" s="240" t="s">
        <v>911</v>
      </c>
      <c r="B169" s="238" t="s">
        <v>2472</v>
      </c>
      <c r="C169" s="237">
        <v>43223</v>
      </c>
      <c r="D169" s="239">
        <v>2000</v>
      </c>
      <c r="E169" s="236" t="s">
        <v>919</v>
      </c>
      <c r="F169" s="236" t="s">
        <v>9547</v>
      </c>
      <c r="G169" s="237">
        <v>43223</v>
      </c>
      <c r="H169" s="230" t="s">
        <v>2584</v>
      </c>
    </row>
    <row r="170" spans="1:8" s="192" customFormat="1" x14ac:dyDescent="0.25">
      <c r="A170" s="240" t="s">
        <v>912</v>
      </c>
      <c r="B170" s="238" t="s">
        <v>2472</v>
      </c>
      <c r="C170" s="237">
        <v>43223</v>
      </c>
      <c r="D170" s="239">
        <v>500</v>
      </c>
      <c r="E170" s="236" t="s">
        <v>952</v>
      </c>
      <c r="F170" s="236" t="s">
        <v>9547</v>
      </c>
      <c r="G170" s="237">
        <v>43223</v>
      </c>
      <c r="H170" s="230" t="s">
        <v>10251</v>
      </c>
    </row>
    <row r="171" spans="1:8" s="192" customFormat="1" ht="33.75" x14ac:dyDescent="0.25">
      <c r="A171" s="240" t="s">
        <v>913</v>
      </c>
      <c r="B171" s="238" t="s">
        <v>10252</v>
      </c>
      <c r="C171" s="237">
        <v>43214</v>
      </c>
      <c r="D171" s="239">
        <v>10846502.310000001</v>
      </c>
      <c r="E171" s="236" t="s">
        <v>9548</v>
      </c>
      <c r="F171" s="236" t="s">
        <v>3505</v>
      </c>
      <c r="G171" s="237">
        <v>43951</v>
      </c>
      <c r="H171" s="230" t="s">
        <v>9884</v>
      </c>
    </row>
    <row r="172" spans="1:8" s="192" customFormat="1" x14ac:dyDescent="0.25">
      <c r="A172" s="240" t="s">
        <v>914</v>
      </c>
      <c r="B172" s="238" t="s">
        <v>2472</v>
      </c>
      <c r="C172" s="237">
        <v>43223</v>
      </c>
      <c r="D172" s="239">
        <v>1000</v>
      </c>
      <c r="E172" s="236" t="s">
        <v>848</v>
      </c>
      <c r="F172" s="236" t="s">
        <v>9547</v>
      </c>
      <c r="G172" s="237">
        <v>43223</v>
      </c>
      <c r="H172" s="230" t="s">
        <v>9338</v>
      </c>
    </row>
    <row r="173" spans="1:8" s="192" customFormat="1" x14ac:dyDescent="0.25">
      <c r="A173" s="240" t="s">
        <v>915</v>
      </c>
      <c r="B173" s="238" t="s">
        <v>2472</v>
      </c>
      <c r="C173" s="237">
        <v>43223</v>
      </c>
      <c r="D173" s="239">
        <v>500</v>
      </c>
      <c r="E173" s="236" t="s">
        <v>952</v>
      </c>
      <c r="F173" s="236" t="s">
        <v>9547</v>
      </c>
      <c r="G173" s="237">
        <v>43223</v>
      </c>
      <c r="H173" s="230" t="s">
        <v>4264</v>
      </c>
    </row>
    <row r="174" spans="1:8" s="192" customFormat="1" x14ac:dyDescent="0.25">
      <c r="A174" s="240" t="s">
        <v>916</v>
      </c>
      <c r="B174" s="238" t="s">
        <v>2472</v>
      </c>
      <c r="C174" s="237">
        <v>43223</v>
      </c>
      <c r="D174" s="239">
        <v>500</v>
      </c>
      <c r="E174" s="236" t="s">
        <v>952</v>
      </c>
      <c r="F174" s="236" t="s">
        <v>9547</v>
      </c>
      <c r="G174" s="237">
        <v>43223</v>
      </c>
      <c r="H174" s="230" t="s">
        <v>10253</v>
      </c>
    </row>
    <row r="175" spans="1:8" s="192" customFormat="1" x14ac:dyDescent="0.25">
      <c r="A175" s="240" t="s">
        <v>917</v>
      </c>
      <c r="B175" s="238" t="s">
        <v>2472</v>
      </c>
      <c r="C175" s="237">
        <v>43223</v>
      </c>
      <c r="D175" s="239">
        <v>500</v>
      </c>
      <c r="E175" s="236" t="s">
        <v>952</v>
      </c>
      <c r="F175" s="236" t="s">
        <v>9547</v>
      </c>
      <c r="G175" s="237">
        <v>43223</v>
      </c>
      <c r="H175" s="230" t="s">
        <v>9885</v>
      </c>
    </row>
    <row r="176" spans="1:8" s="192" customFormat="1" x14ac:dyDescent="0.25">
      <c r="A176" s="240" t="s">
        <v>918</v>
      </c>
      <c r="B176" s="238" t="s">
        <v>2472</v>
      </c>
      <c r="C176" s="237">
        <v>43223</v>
      </c>
      <c r="D176" s="239">
        <v>500</v>
      </c>
      <c r="E176" s="236" t="s">
        <v>952</v>
      </c>
      <c r="F176" s="236" t="s">
        <v>9547</v>
      </c>
      <c r="G176" s="237">
        <v>43223</v>
      </c>
      <c r="H176" s="230" t="s">
        <v>2585</v>
      </c>
    </row>
    <row r="177" spans="1:8" s="192" customFormat="1" ht="22.5" x14ac:dyDescent="0.25">
      <c r="A177" s="240" t="s">
        <v>920</v>
      </c>
      <c r="B177" s="238" t="s">
        <v>10427</v>
      </c>
      <c r="C177" s="237">
        <v>43201</v>
      </c>
      <c r="D177" s="239">
        <v>3000</v>
      </c>
      <c r="E177" s="236" t="s">
        <v>968</v>
      </c>
      <c r="F177" s="236" t="s">
        <v>9539</v>
      </c>
      <c r="G177" s="237">
        <v>43201</v>
      </c>
      <c r="H177" s="230" t="s">
        <v>9886</v>
      </c>
    </row>
    <row r="178" spans="1:8" s="192" customFormat="1" x14ac:dyDescent="0.25">
      <c r="A178" s="240" t="s">
        <v>921</v>
      </c>
      <c r="B178" s="238" t="s">
        <v>10427</v>
      </c>
      <c r="C178" s="237">
        <v>43201</v>
      </c>
      <c r="D178" s="239">
        <v>2000</v>
      </c>
      <c r="E178" s="236" t="s">
        <v>919</v>
      </c>
      <c r="F178" s="236" t="s">
        <v>9539</v>
      </c>
      <c r="G178" s="237">
        <v>43201</v>
      </c>
      <c r="H178" s="230" t="s">
        <v>10445</v>
      </c>
    </row>
    <row r="179" spans="1:8" s="192" customFormat="1" x14ac:dyDescent="0.25">
      <c r="A179" s="240" t="s">
        <v>922</v>
      </c>
      <c r="B179" s="238" t="s">
        <v>10427</v>
      </c>
      <c r="C179" s="237">
        <v>43201</v>
      </c>
      <c r="D179" s="239">
        <v>4000</v>
      </c>
      <c r="E179" s="236" t="s">
        <v>959</v>
      </c>
      <c r="F179" s="236" t="s">
        <v>9539</v>
      </c>
      <c r="G179" s="237">
        <v>43201</v>
      </c>
      <c r="H179" s="230" t="s">
        <v>1535</v>
      </c>
    </row>
    <row r="180" spans="1:8" s="192" customFormat="1" x14ac:dyDescent="0.25">
      <c r="A180" s="240" t="s">
        <v>924</v>
      </c>
      <c r="B180" s="238" t="s">
        <v>2472</v>
      </c>
      <c r="C180" s="237">
        <v>43223</v>
      </c>
      <c r="D180" s="239">
        <v>500</v>
      </c>
      <c r="E180" s="236" t="s">
        <v>952</v>
      </c>
      <c r="F180" s="236" t="s">
        <v>9547</v>
      </c>
      <c r="G180" s="237">
        <v>43223</v>
      </c>
      <c r="H180" s="230" t="s">
        <v>10254</v>
      </c>
    </row>
    <row r="181" spans="1:8" s="192" customFormat="1" x14ac:dyDescent="0.25">
      <c r="A181" s="240" t="s">
        <v>925</v>
      </c>
      <c r="B181" s="238" t="s">
        <v>2472</v>
      </c>
      <c r="C181" s="237">
        <v>43223</v>
      </c>
      <c r="D181" s="239">
        <v>500</v>
      </c>
      <c r="E181" s="236" t="s">
        <v>952</v>
      </c>
      <c r="F181" s="236" t="s">
        <v>9547</v>
      </c>
      <c r="G181" s="237">
        <v>43223</v>
      </c>
      <c r="H181" s="230" t="s">
        <v>2641</v>
      </c>
    </row>
    <row r="182" spans="1:8" s="192" customFormat="1" x14ac:dyDescent="0.25">
      <c r="A182" s="240" t="s">
        <v>926</v>
      </c>
      <c r="B182" s="238" t="s">
        <v>2472</v>
      </c>
      <c r="C182" s="237">
        <v>43223</v>
      </c>
      <c r="D182" s="239">
        <v>500</v>
      </c>
      <c r="E182" s="236" t="s">
        <v>952</v>
      </c>
      <c r="F182" s="236" t="s">
        <v>9547</v>
      </c>
      <c r="G182" s="237">
        <v>43223</v>
      </c>
      <c r="H182" s="230" t="s">
        <v>10255</v>
      </c>
    </row>
    <row r="183" spans="1:8" s="192" customFormat="1" x14ac:dyDescent="0.25">
      <c r="A183" s="240" t="s">
        <v>927</v>
      </c>
      <c r="B183" s="238" t="s">
        <v>2472</v>
      </c>
      <c r="C183" s="237">
        <v>43223</v>
      </c>
      <c r="D183" s="239">
        <v>500</v>
      </c>
      <c r="E183" s="236" t="s">
        <v>952</v>
      </c>
      <c r="F183" s="236" t="s">
        <v>9547</v>
      </c>
      <c r="G183" s="237">
        <v>43223</v>
      </c>
      <c r="H183" s="230" t="s">
        <v>10256</v>
      </c>
    </row>
    <row r="184" spans="1:8" s="192" customFormat="1" x14ac:dyDescent="0.25">
      <c r="A184" s="240" t="s">
        <v>928</v>
      </c>
      <c r="B184" s="238" t="s">
        <v>2472</v>
      </c>
      <c r="C184" s="237">
        <v>43223</v>
      </c>
      <c r="D184" s="239">
        <v>500</v>
      </c>
      <c r="E184" s="236" t="s">
        <v>952</v>
      </c>
      <c r="F184" s="236" t="s">
        <v>9547</v>
      </c>
      <c r="G184" s="237">
        <v>43223</v>
      </c>
      <c r="H184" s="230" t="s">
        <v>10257</v>
      </c>
    </row>
    <row r="185" spans="1:8" s="192" customFormat="1" x14ac:dyDescent="0.25">
      <c r="A185" s="240" t="s">
        <v>930</v>
      </c>
      <c r="B185" s="238" t="s">
        <v>10010</v>
      </c>
      <c r="C185" s="237">
        <v>43223</v>
      </c>
      <c r="D185" s="239">
        <v>500</v>
      </c>
      <c r="E185" s="236" t="s">
        <v>952</v>
      </c>
      <c r="F185" s="236" t="s">
        <v>9547</v>
      </c>
      <c r="G185" s="237">
        <v>43223</v>
      </c>
      <c r="H185" s="230" t="s">
        <v>10258</v>
      </c>
    </row>
    <row r="186" spans="1:8" s="192" customFormat="1" x14ac:dyDescent="0.25">
      <c r="A186" s="240" t="s">
        <v>931</v>
      </c>
      <c r="B186" s="238" t="s">
        <v>2472</v>
      </c>
      <c r="C186" s="237">
        <v>43223</v>
      </c>
      <c r="D186" s="239">
        <v>500</v>
      </c>
      <c r="E186" s="236" t="s">
        <v>952</v>
      </c>
      <c r="F186" s="236" t="s">
        <v>9547</v>
      </c>
      <c r="G186" s="237">
        <v>43223</v>
      </c>
      <c r="H186" s="230" t="s">
        <v>10259</v>
      </c>
    </row>
    <row r="187" spans="1:8" s="192" customFormat="1" x14ac:dyDescent="0.25">
      <c r="A187" s="240" t="s">
        <v>932</v>
      </c>
      <c r="B187" s="238" t="s">
        <v>4545</v>
      </c>
      <c r="C187" s="237">
        <v>43223</v>
      </c>
      <c r="D187" s="239">
        <v>500</v>
      </c>
      <c r="E187" s="236" t="s">
        <v>952</v>
      </c>
      <c r="F187" s="236" t="s">
        <v>9547</v>
      </c>
      <c r="G187" s="237">
        <v>43223</v>
      </c>
      <c r="H187" s="230" t="s">
        <v>2642</v>
      </c>
    </row>
    <row r="188" spans="1:8" s="192" customFormat="1" x14ac:dyDescent="0.25">
      <c r="A188" s="240" t="s">
        <v>933</v>
      </c>
      <c r="B188" s="238" t="s">
        <v>2472</v>
      </c>
      <c r="C188" s="237">
        <v>43223</v>
      </c>
      <c r="D188" s="239">
        <v>500</v>
      </c>
      <c r="E188" s="236" t="s">
        <v>952</v>
      </c>
      <c r="F188" s="236" t="s">
        <v>9547</v>
      </c>
      <c r="G188" s="237">
        <v>43223</v>
      </c>
      <c r="H188" s="230" t="s">
        <v>10260</v>
      </c>
    </row>
    <row r="189" spans="1:8" s="192" customFormat="1" x14ac:dyDescent="0.25">
      <c r="A189" s="240" t="s">
        <v>935</v>
      </c>
      <c r="B189" s="238" t="s">
        <v>4545</v>
      </c>
      <c r="C189" s="237">
        <v>43223</v>
      </c>
      <c r="D189" s="239">
        <v>500</v>
      </c>
      <c r="E189" s="236" t="s">
        <v>5907</v>
      </c>
      <c r="F189" s="236" t="s">
        <v>9547</v>
      </c>
      <c r="G189" s="237">
        <v>43223</v>
      </c>
      <c r="H189" s="230" t="s">
        <v>10261</v>
      </c>
    </row>
    <row r="190" spans="1:8" s="192" customFormat="1" ht="45" x14ac:dyDescent="0.25">
      <c r="A190" s="240" t="s">
        <v>936</v>
      </c>
      <c r="B190" s="238" t="s">
        <v>9549</v>
      </c>
      <c r="C190" s="237">
        <v>43143</v>
      </c>
      <c r="D190" s="239">
        <v>70000</v>
      </c>
      <c r="E190" s="236" t="s">
        <v>805</v>
      </c>
      <c r="F190" s="236" t="s">
        <v>9495</v>
      </c>
      <c r="G190" s="237">
        <v>43457</v>
      </c>
      <c r="H190" s="230" t="s">
        <v>241</v>
      </c>
    </row>
    <row r="191" spans="1:8" s="192" customFormat="1" ht="22.5" x14ac:dyDescent="0.25">
      <c r="A191" s="240" t="s">
        <v>937</v>
      </c>
      <c r="B191" s="238" t="s">
        <v>10262</v>
      </c>
      <c r="C191" s="237">
        <v>43220</v>
      </c>
      <c r="D191" s="239">
        <v>20000</v>
      </c>
      <c r="E191" s="236" t="s">
        <v>788</v>
      </c>
      <c r="F191" s="236" t="s">
        <v>9503</v>
      </c>
      <c r="G191" s="237">
        <v>43439</v>
      </c>
      <c r="H191" s="230" t="s">
        <v>4280</v>
      </c>
    </row>
    <row r="192" spans="1:8" s="192" customFormat="1" ht="22.5" x14ac:dyDescent="0.25">
      <c r="A192" s="240" t="s">
        <v>938</v>
      </c>
      <c r="B192" s="238" t="s">
        <v>10262</v>
      </c>
      <c r="C192" s="237">
        <v>43220</v>
      </c>
      <c r="D192" s="239">
        <v>12540</v>
      </c>
      <c r="E192" s="236" t="s">
        <v>9550</v>
      </c>
      <c r="F192" s="236" t="s">
        <v>9551</v>
      </c>
      <c r="G192" s="237">
        <v>43439</v>
      </c>
      <c r="H192" s="230" t="s">
        <v>9887</v>
      </c>
    </row>
    <row r="193" spans="1:8" s="192" customFormat="1" ht="22.5" x14ac:dyDescent="0.25">
      <c r="A193" s="240" t="s">
        <v>939</v>
      </c>
      <c r="B193" s="238" t="s">
        <v>10262</v>
      </c>
      <c r="C193" s="237">
        <v>43220</v>
      </c>
      <c r="D193" s="239">
        <v>27000</v>
      </c>
      <c r="E193" s="236" t="s">
        <v>1319</v>
      </c>
      <c r="F193" s="236" t="s">
        <v>9552</v>
      </c>
      <c r="G193" s="237">
        <v>43439</v>
      </c>
      <c r="H193" s="230" t="s">
        <v>55</v>
      </c>
    </row>
    <row r="194" spans="1:8" s="192" customFormat="1" ht="22.5" x14ac:dyDescent="0.25">
      <c r="A194" s="240" t="s">
        <v>940</v>
      </c>
      <c r="B194" s="238" t="s">
        <v>10262</v>
      </c>
      <c r="C194" s="237">
        <v>43220</v>
      </c>
      <c r="D194" s="239">
        <v>32800</v>
      </c>
      <c r="E194" s="236" t="s">
        <v>9553</v>
      </c>
      <c r="F194" s="236" t="s">
        <v>9552</v>
      </c>
      <c r="G194" s="237">
        <v>43439</v>
      </c>
      <c r="H194" s="230" t="s">
        <v>6442</v>
      </c>
    </row>
    <row r="195" spans="1:8" s="192" customFormat="1" ht="22.5" x14ac:dyDescent="0.25">
      <c r="A195" s="240" t="s">
        <v>941</v>
      </c>
      <c r="B195" s="238" t="s">
        <v>10262</v>
      </c>
      <c r="C195" s="237">
        <v>43220</v>
      </c>
      <c r="D195" s="239">
        <v>37821.54</v>
      </c>
      <c r="E195" s="239">
        <v>37821.54</v>
      </c>
      <c r="F195" s="236" t="s">
        <v>10596</v>
      </c>
      <c r="G195" s="237" t="s">
        <v>10596</v>
      </c>
      <c r="H195" s="230" t="s">
        <v>10594</v>
      </c>
    </row>
    <row r="196" spans="1:8" s="192" customFormat="1" ht="22.5" x14ac:dyDescent="0.25">
      <c r="A196" s="240" t="s">
        <v>942</v>
      </c>
      <c r="B196" s="238" t="s">
        <v>10262</v>
      </c>
      <c r="C196" s="237" t="s">
        <v>10595</v>
      </c>
      <c r="D196" s="239">
        <v>34669</v>
      </c>
      <c r="E196" s="239">
        <v>34669</v>
      </c>
      <c r="F196" s="236" t="s">
        <v>10596</v>
      </c>
      <c r="G196" s="237" t="s">
        <v>10596</v>
      </c>
      <c r="H196" s="230" t="s">
        <v>10597</v>
      </c>
    </row>
    <row r="197" spans="1:8" s="192" customFormat="1" ht="22.5" x14ac:dyDescent="0.25">
      <c r="A197" s="240" t="s">
        <v>943</v>
      </c>
      <c r="B197" s="238" t="s">
        <v>10262</v>
      </c>
      <c r="C197" s="237" t="s">
        <v>10595</v>
      </c>
      <c r="D197" s="239">
        <v>48600</v>
      </c>
      <c r="E197" s="239">
        <v>48600</v>
      </c>
      <c r="F197" s="236" t="s">
        <v>10596</v>
      </c>
      <c r="G197" s="237" t="s">
        <v>10596</v>
      </c>
      <c r="H197" s="230" t="s">
        <v>9182</v>
      </c>
    </row>
    <row r="198" spans="1:8" s="192" customFormat="1" ht="22.5" x14ac:dyDescent="0.25">
      <c r="A198" s="240" t="s">
        <v>944</v>
      </c>
      <c r="B198" s="238" t="s">
        <v>10262</v>
      </c>
      <c r="C198" s="237" t="s">
        <v>10595</v>
      </c>
      <c r="D198" s="239">
        <v>25530</v>
      </c>
      <c r="E198" s="239">
        <v>25530</v>
      </c>
      <c r="F198" s="236" t="s">
        <v>10596</v>
      </c>
      <c r="G198" s="237" t="s">
        <v>10596</v>
      </c>
      <c r="H198" s="230" t="s">
        <v>10598</v>
      </c>
    </row>
    <row r="199" spans="1:8" s="192" customFormat="1" ht="22.5" x14ac:dyDescent="0.25">
      <c r="A199" s="240" t="s">
        <v>945</v>
      </c>
      <c r="B199" s="238" t="s">
        <v>10262</v>
      </c>
      <c r="C199" s="237" t="s">
        <v>10595</v>
      </c>
      <c r="D199" s="239">
        <v>17460.490000000002</v>
      </c>
      <c r="E199" s="239">
        <v>17460.490000000002</v>
      </c>
      <c r="F199" s="236" t="s">
        <v>10596</v>
      </c>
      <c r="G199" s="237" t="s">
        <v>10596</v>
      </c>
      <c r="H199" s="230" t="s">
        <v>10599</v>
      </c>
    </row>
    <row r="200" spans="1:8" s="192" customFormat="1" ht="22.5" x14ac:dyDescent="0.25">
      <c r="A200" s="240" t="s">
        <v>946</v>
      </c>
      <c r="B200" s="238" t="s">
        <v>10262</v>
      </c>
      <c r="C200" s="237" t="s">
        <v>10595</v>
      </c>
      <c r="D200" s="239">
        <v>40500</v>
      </c>
      <c r="E200" s="239">
        <v>40500</v>
      </c>
      <c r="F200" s="236" t="s">
        <v>10596</v>
      </c>
      <c r="G200" s="237" t="s">
        <v>10596</v>
      </c>
      <c r="H200" s="230" t="s">
        <v>10600</v>
      </c>
    </row>
    <row r="201" spans="1:8" s="192" customFormat="1" ht="22.5" x14ac:dyDescent="0.25">
      <c r="A201" s="240" t="s">
        <v>947</v>
      </c>
      <c r="B201" s="238" t="s">
        <v>10262</v>
      </c>
      <c r="C201" s="237" t="s">
        <v>10595</v>
      </c>
      <c r="D201" s="239">
        <v>21892.13</v>
      </c>
      <c r="E201" s="239">
        <v>21892.13</v>
      </c>
      <c r="F201" s="236" t="s">
        <v>10596</v>
      </c>
      <c r="G201" s="237" t="s">
        <v>10596</v>
      </c>
      <c r="H201" s="230" t="s">
        <v>10601</v>
      </c>
    </row>
    <row r="202" spans="1:8" s="192" customFormat="1" ht="22.5" x14ac:dyDescent="0.25">
      <c r="A202" s="240" t="s">
        <v>948</v>
      </c>
      <c r="B202" s="238" t="s">
        <v>10262</v>
      </c>
      <c r="C202" s="237" t="s">
        <v>10595</v>
      </c>
      <c r="D202" s="239">
        <v>10800</v>
      </c>
      <c r="E202" s="239">
        <v>10800</v>
      </c>
      <c r="F202" s="236" t="s">
        <v>10596</v>
      </c>
      <c r="G202" s="237" t="s">
        <v>10596</v>
      </c>
      <c r="H202" s="230" t="s">
        <v>10602</v>
      </c>
    </row>
    <row r="203" spans="1:8" s="192" customFormat="1" ht="22.5" x14ac:dyDescent="0.25">
      <c r="A203" s="240" t="s">
        <v>949</v>
      </c>
      <c r="B203" s="238" t="s">
        <v>10262</v>
      </c>
      <c r="C203" s="237" t="s">
        <v>10595</v>
      </c>
      <c r="D203" s="239">
        <v>16999</v>
      </c>
      <c r="E203" s="239">
        <v>16999</v>
      </c>
      <c r="F203" s="236" t="s">
        <v>10596</v>
      </c>
      <c r="G203" s="237" t="s">
        <v>10596</v>
      </c>
      <c r="H203" s="230" t="s">
        <v>10603</v>
      </c>
    </row>
    <row r="204" spans="1:8" s="192" customFormat="1" ht="22.5" x14ac:dyDescent="0.25">
      <c r="A204" s="240" t="s">
        <v>950</v>
      </c>
      <c r="B204" s="238" t="s">
        <v>10262</v>
      </c>
      <c r="C204" s="237" t="s">
        <v>10595</v>
      </c>
      <c r="D204" s="239">
        <v>42750</v>
      </c>
      <c r="E204" s="239">
        <v>42750</v>
      </c>
      <c r="F204" s="236" t="s">
        <v>10596</v>
      </c>
      <c r="G204" s="237" t="s">
        <v>10596</v>
      </c>
      <c r="H204" s="230" t="s">
        <v>10604</v>
      </c>
    </row>
    <row r="205" spans="1:8" s="192" customFormat="1" ht="22.5" x14ac:dyDescent="0.25">
      <c r="A205" s="240" t="s">
        <v>951</v>
      </c>
      <c r="B205" s="238" t="s">
        <v>10262</v>
      </c>
      <c r="C205" s="237" t="s">
        <v>10595</v>
      </c>
      <c r="D205" s="239">
        <v>14899</v>
      </c>
      <c r="E205" s="239">
        <v>14899</v>
      </c>
      <c r="F205" s="236" t="s">
        <v>10596</v>
      </c>
      <c r="G205" s="237" t="s">
        <v>10596</v>
      </c>
      <c r="H205" s="230" t="s">
        <v>10605</v>
      </c>
    </row>
    <row r="206" spans="1:8" s="192" customFormat="1" ht="22.5" x14ac:dyDescent="0.25">
      <c r="A206" s="240" t="s">
        <v>953</v>
      </c>
      <c r="B206" s="238" t="s">
        <v>10262</v>
      </c>
      <c r="C206" s="237" t="s">
        <v>10595</v>
      </c>
      <c r="D206" s="239">
        <v>39000</v>
      </c>
      <c r="E206" s="239">
        <v>39000</v>
      </c>
      <c r="F206" s="236" t="s">
        <v>10596</v>
      </c>
      <c r="G206" s="237" t="s">
        <v>10596</v>
      </c>
      <c r="H206" s="230" t="s">
        <v>10606</v>
      </c>
    </row>
    <row r="207" spans="1:8" s="192" customFormat="1" ht="22.5" x14ac:dyDescent="0.25">
      <c r="A207" s="240" t="s">
        <v>954</v>
      </c>
      <c r="B207" s="238" t="s">
        <v>10262</v>
      </c>
      <c r="C207" s="237" t="s">
        <v>10595</v>
      </c>
      <c r="D207" s="239">
        <v>39000</v>
      </c>
      <c r="E207" s="239">
        <v>39000</v>
      </c>
      <c r="F207" s="236" t="s">
        <v>10596</v>
      </c>
      <c r="G207" s="237" t="s">
        <v>10596</v>
      </c>
      <c r="H207" s="230" t="s">
        <v>10607</v>
      </c>
    </row>
    <row r="208" spans="1:8" s="192" customFormat="1" ht="22.5" x14ac:dyDescent="0.25">
      <c r="A208" s="240" t="s">
        <v>955</v>
      </c>
      <c r="B208" s="238" t="s">
        <v>10262</v>
      </c>
      <c r="C208" s="237" t="s">
        <v>10595</v>
      </c>
      <c r="D208" s="239">
        <v>45000</v>
      </c>
      <c r="E208" s="239">
        <v>45000</v>
      </c>
      <c r="F208" s="236" t="s">
        <v>10596</v>
      </c>
      <c r="G208" s="237" t="s">
        <v>10596</v>
      </c>
      <c r="H208" s="230" t="s">
        <v>10608</v>
      </c>
    </row>
    <row r="209" spans="1:8" s="192" customFormat="1" ht="22.5" x14ac:dyDescent="0.25">
      <c r="A209" s="240" t="s">
        <v>956</v>
      </c>
      <c r="B209" s="238" t="s">
        <v>10262</v>
      </c>
      <c r="C209" s="237" t="s">
        <v>10595</v>
      </c>
      <c r="D209" s="239">
        <v>19691.59</v>
      </c>
      <c r="E209" s="239">
        <v>19691.59</v>
      </c>
      <c r="F209" s="236" t="s">
        <v>10596</v>
      </c>
      <c r="G209" s="237" t="s">
        <v>10596</v>
      </c>
      <c r="H209" s="230" t="s">
        <v>10609</v>
      </c>
    </row>
    <row r="210" spans="1:8" s="192" customFormat="1" ht="22.5" x14ac:dyDescent="0.25">
      <c r="A210" s="240" t="s">
        <v>957</v>
      </c>
      <c r="B210" s="238" t="s">
        <v>10262</v>
      </c>
      <c r="C210" s="237" t="s">
        <v>10595</v>
      </c>
      <c r="D210" s="239">
        <v>19687.5</v>
      </c>
      <c r="E210" s="239">
        <v>19687.5</v>
      </c>
      <c r="F210" s="236" t="s">
        <v>10596</v>
      </c>
      <c r="G210" s="237" t="s">
        <v>10596</v>
      </c>
      <c r="H210" s="230" t="s">
        <v>10610</v>
      </c>
    </row>
    <row r="211" spans="1:8" s="192" customFormat="1" ht="22.5" x14ac:dyDescent="0.25">
      <c r="A211" s="240" t="s">
        <v>958</v>
      </c>
      <c r="B211" s="238" t="s">
        <v>10262</v>
      </c>
      <c r="C211" s="237" t="s">
        <v>10595</v>
      </c>
      <c r="D211" s="239">
        <v>40262.94</v>
      </c>
      <c r="E211" s="239">
        <v>40262.94</v>
      </c>
      <c r="F211" s="236" t="s">
        <v>10596</v>
      </c>
      <c r="G211" s="237" t="s">
        <v>10596</v>
      </c>
      <c r="H211" s="230" t="s">
        <v>10611</v>
      </c>
    </row>
    <row r="212" spans="1:8" s="192" customFormat="1" ht="33.75" x14ac:dyDescent="0.25">
      <c r="A212" s="240" t="s">
        <v>960</v>
      </c>
      <c r="B212" s="238" t="s">
        <v>10074</v>
      </c>
      <c r="C212" s="237">
        <v>43201</v>
      </c>
      <c r="D212" s="239">
        <v>2000</v>
      </c>
      <c r="E212" s="236" t="s">
        <v>919</v>
      </c>
      <c r="F212" s="236" t="s">
        <v>9539</v>
      </c>
      <c r="G212" s="237">
        <v>43201</v>
      </c>
      <c r="H212" s="230" t="s">
        <v>10506</v>
      </c>
    </row>
    <row r="213" spans="1:8" s="192" customFormat="1" ht="22.5" x14ac:dyDescent="0.25">
      <c r="A213" s="240" t="s">
        <v>961</v>
      </c>
      <c r="B213" s="238" t="s">
        <v>10011</v>
      </c>
      <c r="C213" s="237">
        <v>43216</v>
      </c>
      <c r="D213" s="239">
        <v>30000</v>
      </c>
      <c r="E213" s="236" t="s">
        <v>929</v>
      </c>
      <c r="F213" s="236" t="s">
        <v>9554</v>
      </c>
      <c r="G213" s="237">
        <v>43556</v>
      </c>
      <c r="H213" s="230" t="s">
        <v>9148</v>
      </c>
    </row>
    <row r="214" spans="1:8" s="192" customFormat="1" ht="22.5" x14ac:dyDescent="0.25">
      <c r="A214" s="240" t="s">
        <v>962</v>
      </c>
      <c r="B214" s="238" t="s">
        <v>10015</v>
      </c>
      <c r="C214" s="237">
        <v>43216</v>
      </c>
      <c r="D214" s="239">
        <v>13000</v>
      </c>
      <c r="E214" s="236" t="s">
        <v>1376</v>
      </c>
      <c r="F214" s="236" t="s">
        <v>9554</v>
      </c>
      <c r="G214" s="237">
        <v>43556</v>
      </c>
      <c r="H214" s="230" t="s">
        <v>9141</v>
      </c>
    </row>
    <row r="215" spans="1:8" s="192" customFormat="1" ht="22.5" x14ac:dyDescent="0.25">
      <c r="A215" s="240" t="s">
        <v>964</v>
      </c>
      <c r="B215" s="238" t="s">
        <v>10015</v>
      </c>
      <c r="C215" s="237">
        <v>43216</v>
      </c>
      <c r="D215" s="239">
        <v>12000</v>
      </c>
      <c r="E215" s="236" t="s">
        <v>970</v>
      </c>
      <c r="F215" s="236" t="s">
        <v>9554</v>
      </c>
      <c r="G215" s="237">
        <v>43556</v>
      </c>
      <c r="H215" s="230" t="s">
        <v>6396</v>
      </c>
    </row>
    <row r="216" spans="1:8" s="192" customFormat="1" ht="22.5" x14ac:dyDescent="0.25">
      <c r="A216" s="240" t="s">
        <v>966</v>
      </c>
      <c r="B216" s="238" t="s">
        <v>10011</v>
      </c>
      <c r="C216" s="237">
        <v>43216</v>
      </c>
      <c r="D216" s="239">
        <v>15000</v>
      </c>
      <c r="E216" s="236" t="s">
        <v>783</v>
      </c>
      <c r="F216" s="236" t="s">
        <v>9554</v>
      </c>
      <c r="G216" s="237">
        <v>43556</v>
      </c>
      <c r="H216" s="230" t="s">
        <v>9147</v>
      </c>
    </row>
    <row r="217" spans="1:8" s="192" customFormat="1" ht="22.5" x14ac:dyDescent="0.25">
      <c r="A217" s="240" t="s">
        <v>967</v>
      </c>
      <c r="B217" s="238" t="s">
        <v>10013</v>
      </c>
      <c r="C217" s="237">
        <v>43216</v>
      </c>
      <c r="D217" s="239">
        <v>10000</v>
      </c>
      <c r="E217" s="236" t="s">
        <v>812</v>
      </c>
      <c r="F217" s="236" t="s">
        <v>9554</v>
      </c>
      <c r="G217" s="237">
        <v>43556</v>
      </c>
      <c r="H217" s="230" t="s">
        <v>9888</v>
      </c>
    </row>
    <row r="218" spans="1:8" s="192" customFormat="1" x14ac:dyDescent="0.25">
      <c r="A218" s="240" t="s">
        <v>969</v>
      </c>
      <c r="B218" s="238" t="s">
        <v>10014</v>
      </c>
      <c r="C218" s="237">
        <v>43216</v>
      </c>
      <c r="D218" s="239">
        <v>28000</v>
      </c>
      <c r="E218" s="236" t="s">
        <v>6726</v>
      </c>
      <c r="F218" s="236" t="s">
        <v>9554</v>
      </c>
      <c r="G218" s="237">
        <v>43556</v>
      </c>
      <c r="H218" s="230" t="s">
        <v>9145</v>
      </c>
    </row>
    <row r="219" spans="1:8" s="192" customFormat="1" ht="22.5" x14ac:dyDescent="0.25">
      <c r="A219" s="240" t="s">
        <v>971</v>
      </c>
      <c r="B219" s="238" t="s">
        <v>10015</v>
      </c>
      <c r="C219" s="237">
        <v>43216</v>
      </c>
      <c r="D219" s="239">
        <v>11500</v>
      </c>
      <c r="E219" s="236" t="s">
        <v>9555</v>
      </c>
      <c r="F219" s="236" t="s">
        <v>9554</v>
      </c>
      <c r="G219" s="237">
        <v>43556</v>
      </c>
      <c r="H219" s="230" t="s">
        <v>9889</v>
      </c>
    </row>
    <row r="220" spans="1:8" s="192" customFormat="1" ht="22.5" x14ac:dyDescent="0.25">
      <c r="A220" s="240" t="s">
        <v>972</v>
      </c>
      <c r="B220" s="238" t="s">
        <v>10015</v>
      </c>
      <c r="C220" s="237">
        <v>43216</v>
      </c>
      <c r="D220" s="239">
        <v>10000</v>
      </c>
      <c r="E220" s="236" t="s">
        <v>812</v>
      </c>
      <c r="F220" s="236" t="s">
        <v>9554</v>
      </c>
      <c r="G220" s="237">
        <v>43556</v>
      </c>
      <c r="H220" s="230" t="s">
        <v>9890</v>
      </c>
    </row>
    <row r="221" spans="1:8" s="192" customFormat="1" ht="22.5" x14ac:dyDescent="0.25">
      <c r="A221" s="240" t="s">
        <v>974</v>
      </c>
      <c r="B221" s="238" t="s">
        <v>10011</v>
      </c>
      <c r="C221" s="237">
        <v>43216</v>
      </c>
      <c r="D221" s="239">
        <v>15000</v>
      </c>
      <c r="E221" s="236" t="s">
        <v>783</v>
      </c>
      <c r="F221" s="236" t="s">
        <v>9554</v>
      </c>
      <c r="G221" s="237">
        <v>43556</v>
      </c>
      <c r="H221" s="230" t="s">
        <v>9142</v>
      </c>
    </row>
    <row r="222" spans="1:8" s="192" customFormat="1" ht="22.5" x14ac:dyDescent="0.25">
      <c r="A222" s="240" t="s">
        <v>975</v>
      </c>
      <c r="B222" s="238" t="s">
        <v>10015</v>
      </c>
      <c r="C222" s="237">
        <v>43216</v>
      </c>
      <c r="D222" s="239">
        <v>15000</v>
      </c>
      <c r="E222" s="236" t="s">
        <v>783</v>
      </c>
      <c r="F222" s="236" t="s">
        <v>9554</v>
      </c>
      <c r="G222" s="237">
        <v>43556</v>
      </c>
      <c r="H222" s="230" t="s">
        <v>9139</v>
      </c>
    </row>
    <row r="223" spans="1:8" s="192" customFormat="1" ht="22.5" x14ac:dyDescent="0.25">
      <c r="A223" s="240" t="s">
        <v>976</v>
      </c>
      <c r="B223" s="238" t="s">
        <v>10015</v>
      </c>
      <c r="C223" s="237">
        <v>43216</v>
      </c>
      <c r="D223" s="239">
        <v>30000</v>
      </c>
      <c r="E223" s="236" t="s">
        <v>929</v>
      </c>
      <c r="F223" s="236" t="s">
        <v>9554</v>
      </c>
      <c r="G223" s="237">
        <v>43556</v>
      </c>
      <c r="H223" s="230" t="s">
        <v>9891</v>
      </c>
    </row>
    <row r="224" spans="1:8" s="192" customFormat="1" ht="22.5" x14ac:dyDescent="0.25">
      <c r="A224" s="240" t="s">
        <v>977</v>
      </c>
      <c r="B224" s="238" t="s">
        <v>10015</v>
      </c>
      <c r="C224" s="237">
        <v>43216</v>
      </c>
      <c r="D224" s="239">
        <v>10000</v>
      </c>
      <c r="E224" s="236" t="s">
        <v>812</v>
      </c>
      <c r="F224" s="236" t="s">
        <v>9554</v>
      </c>
      <c r="G224" s="237">
        <v>43556</v>
      </c>
      <c r="H224" s="230" t="s">
        <v>9892</v>
      </c>
    </row>
    <row r="225" spans="1:9" s="192" customFormat="1" ht="22.5" x14ac:dyDescent="0.25">
      <c r="A225" s="240" t="s">
        <v>979</v>
      </c>
      <c r="B225" s="238" t="s">
        <v>10015</v>
      </c>
      <c r="C225" s="237">
        <v>43216</v>
      </c>
      <c r="D225" s="239">
        <v>10000</v>
      </c>
      <c r="E225" s="236" t="s">
        <v>812</v>
      </c>
      <c r="F225" s="236" t="s">
        <v>9554</v>
      </c>
      <c r="G225" s="237">
        <v>43556</v>
      </c>
      <c r="H225" s="230" t="s">
        <v>9893</v>
      </c>
    </row>
    <row r="226" spans="1:9" s="192" customFormat="1" ht="22.5" x14ac:dyDescent="0.25">
      <c r="A226" s="240" t="s">
        <v>980</v>
      </c>
      <c r="B226" s="238" t="s">
        <v>10015</v>
      </c>
      <c r="C226" s="237">
        <v>43216</v>
      </c>
      <c r="D226" s="239">
        <v>20000</v>
      </c>
      <c r="E226" s="236" t="s">
        <v>788</v>
      </c>
      <c r="F226" s="236" t="s">
        <v>9554</v>
      </c>
      <c r="G226" s="237">
        <v>43556</v>
      </c>
      <c r="H226" s="230" t="s">
        <v>9144</v>
      </c>
    </row>
    <row r="227" spans="1:9" s="192" customFormat="1" ht="22.5" x14ac:dyDescent="0.25">
      <c r="A227" s="240" t="s">
        <v>981</v>
      </c>
      <c r="B227" s="238" t="s">
        <v>10015</v>
      </c>
      <c r="C227" s="237">
        <v>43216</v>
      </c>
      <c r="D227" s="239">
        <v>10000</v>
      </c>
      <c r="E227" s="236" t="s">
        <v>812</v>
      </c>
      <c r="F227" s="236" t="s">
        <v>9554</v>
      </c>
      <c r="G227" s="237">
        <v>43556</v>
      </c>
      <c r="H227" s="230" t="s">
        <v>9894</v>
      </c>
    </row>
    <row r="228" spans="1:9" s="192" customFormat="1" ht="22.5" x14ac:dyDescent="0.25">
      <c r="A228" s="240" t="s">
        <v>982</v>
      </c>
      <c r="B228" s="238" t="s">
        <v>10015</v>
      </c>
      <c r="C228" s="237">
        <v>43216</v>
      </c>
      <c r="D228" s="239">
        <v>15000</v>
      </c>
      <c r="E228" s="236" t="s">
        <v>783</v>
      </c>
      <c r="F228" s="236" t="s">
        <v>9554</v>
      </c>
      <c r="G228" s="237">
        <v>43556</v>
      </c>
      <c r="H228" s="230" t="s">
        <v>9138</v>
      </c>
    </row>
    <row r="229" spans="1:9" s="192" customFormat="1" ht="22.5" x14ac:dyDescent="0.25">
      <c r="A229" s="240" t="s">
        <v>983</v>
      </c>
      <c r="B229" s="238" t="s">
        <v>10015</v>
      </c>
      <c r="C229" s="237">
        <v>43216</v>
      </c>
      <c r="D229" s="239">
        <v>50000</v>
      </c>
      <c r="E229" s="236" t="s">
        <v>1073</v>
      </c>
      <c r="F229" s="236" t="s">
        <v>9554</v>
      </c>
      <c r="G229" s="237">
        <v>43556</v>
      </c>
      <c r="H229" s="230" t="s">
        <v>9146</v>
      </c>
    </row>
    <row r="230" spans="1:9" s="192" customFormat="1" ht="22.5" x14ac:dyDescent="0.25">
      <c r="A230" s="240" t="s">
        <v>984</v>
      </c>
      <c r="B230" s="238" t="s">
        <v>10015</v>
      </c>
      <c r="C230" s="237">
        <v>43216</v>
      </c>
      <c r="D230" s="239">
        <v>10000</v>
      </c>
      <c r="E230" s="236" t="s">
        <v>812</v>
      </c>
      <c r="F230" s="236" t="s">
        <v>9554</v>
      </c>
      <c r="G230" s="237">
        <v>43556</v>
      </c>
      <c r="H230" s="230" t="s">
        <v>9895</v>
      </c>
    </row>
    <row r="231" spans="1:9" s="192" customFormat="1" ht="22.5" x14ac:dyDescent="0.25">
      <c r="A231" s="240" t="s">
        <v>985</v>
      </c>
      <c r="B231" s="238" t="s">
        <v>10015</v>
      </c>
      <c r="C231" s="237">
        <v>43216</v>
      </c>
      <c r="D231" s="239">
        <v>15000</v>
      </c>
      <c r="E231" s="236" t="s">
        <v>783</v>
      </c>
      <c r="F231" s="236" t="s">
        <v>9554</v>
      </c>
      <c r="G231" s="237">
        <v>43556</v>
      </c>
      <c r="H231" s="230" t="s">
        <v>9896</v>
      </c>
    </row>
    <row r="232" spans="1:9" s="192" customFormat="1" ht="22.5" x14ac:dyDescent="0.25">
      <c r="A232" s="240" t="s">
        <v>986</v>
      </c>
      <c r="B232" s="238" t="s">
        <v>10012</v>
      </c>
      <c r="C232" s="237">
        <v>43216</v>
      </c>
      <c r="D232" s="239">
        <v>18000</v>
      </c>
      <c r="E232" s="236" t="s">
        <v>7889</v>
      </c>
      <c r="F232" s="236" t="s">
        <v>9554</v>
      </c>
      <c r="G232" s="237">
        <v>43556</v>
      </c>
      <c r="H232" s="230" t="s">
        <v>9897</v>
      </c>
    </row>
    <row r="233" spans="1:9" s="192" customFormat="1" x14ac:dyDescent="0.25">
      <c r="A233" s="240" t="s">
        <v>987</v>
      </c>
      <c r="B233" s="238" t="s">
        <v>10263</v>
      </c>
      <c r="C233" s="237">
        <v>43216</v>
      </c>
      <c r="D233" s="239">
        <v>50000</v>
      </c>
      <c r="E233" s="236" t="s">
        <v>1073</v>
      </c>
      <c r="F233" s="236" t="s">
        <v>9554</v>
      </c>
      <c r="G233" s="237">
        <v>43556</v>
      </c>
      <c r="H233" s="230" t="s">
        <v>9137</v>
      </c>
    </row>
    <row r="234" spans="1:9" s="192" customFormat="1" ht="22.5" x14ac:dyDescent="0.25">
      <c r="A234" s="240" t="s">
        <v>988</v>
      </c>
      <c r="B234" s="238" t="s">
        <v>10011</v>
      </c>
      <c r="C234" s="237">
        <v>43216</v>
      </c>
      <c r="D234" s="239">
        <v>50000</v>
      </c>
      <c r="E234" s="236" t="s">
        <v>1073</v>
      </c>
      <c r="F234" s="236" t="s">
        <v>9554</v>
      </c>
      <c r="G234" s="237">
        <v>43556</v>
      </c>
      <c r="H234" s="230" t="s">
        <v>9137</v>
      </c>
    </row>
    <row r="235" spans="1:9" s="192" customFormat="1" ht="22.5" x14ac:dyDescent="0.25">
      <c r="A235" s="240" t="s">
        <v>989</v>
      </c>
      <c r="B235" s="238" t="s">
        <v>10015</v>
      </c>
      <c r="C235" s="237">
        <v>43216</v>
      </c>
      <c r="D235" s="239">
        <v>10000</v>
      </c>
      <c r="E235" s="236" t="s">
        <v>812</v>
      </c>
      <c r="F235" s="236" t="s">
        <v>9554</v>
      </c>
      <c r="G235" s="237">
        <v>43556</v>
      </c>
      <c r="H235" s="230" t="s">
        <v>9898</v>
      </c>
    </row>
    <row r="236" spans="1:9" s="192" customFormat="1" ht="22.5" x14ac:dyDescent="0.25">
      <c r="A236" s="240" t="s">
        <v>990</v>
      </c>
      <c r="B236" s="238" t="s">
        <v>10015</v>
      </c>
      <c r="C236" s="237">
        <v>43216</v>
      </c>
      <c r="D236" s="239">
        <v>11000</v>
      </c>
      <c r="E236" s="236" t="s">
        <v>7550</v>
      </c>
      <c r="F236" s="236" t="s">
        <v>9554</v>
      </c>
      <c r="G236" s="237">
        <v>43556</v>
      </c>
      <c r="H236" s="230" t="s">
        <v>9221</v>
      </c>
    </row>
    <row r="237" spans="1:9" s="192" customFormat="1" ht="22.5" x14ac:dyDescent="0.25">
      <c r="A237" s="240" t="s">
        <v>991</v>
      </c>
      <c r="B237" s="238" t="s">
        <v>10015</v>
      </c>
      <c r="C237" s="237">
        <v>43216</v>
      </c>
      <c r="D237" s="239">
        <v>30000</v>
      </c>
      <c r="E237" s="236" t="s">
        <v>929</v>
      </c>
      <c r="F237" s="236" t="s">
        <v>9554</v>
      </c>
      <c r="G237" s="237">
        <v>43556</v>
      </c>
      <c r="H237" s="230" t="s">
        <v>10508</v>
      </c>
    </row>
    <row r="238" spans="1:9" s="192" customFormat="1" ht="22.5" x14ac:dyDescent="0.25">
      <c r="A238" s="240" t="s">
        <v>992</v>
      </c>
      <c r="B238" s="238" t="s">
        <v>10015</v>
      </c>
      <c r="C238" s="237">
        <v>43216</v>
      </c>
      <c r="D238" s="239">
        <v>10000</v>
      </c>
      <c r="E238" s="236" t="s">
        <v>812</v>
      </c>
      <c r="F238" s="236" t="s">
        <v>9554</v>
      </c>
      <c r="G238" s="237">
        <v>43556</v>
      </c>
      <c r="H238" s="230" t="s">
        <v>9140</v>
      </c>
    </row>
    <row r="239" spans="1:9" s="192" customFormat="1" ht="22.5" x14ac:dyDescent="0.25">
      <c r="A239" s="240" t="s">
        <v>993</v>
      </c>
      <c r="B239" s="238" t="s">
        <v>10011</v>
      </c>
      <c r="C239" s="237">
        <v>43216</v>
      </c>
      <c r="D239" s="239">
        <v>10000</v>
      </c>
      <c r="E239" s="236" t="s">
        <v>812</v>
      </c>
      <c r="F239" s="236" t="s">
        <v>9554</v>
      </c>
      <c r="G239" s="237">
        <v>43556</v>
      </c>
      <c r="H239" s="230" t="s">
        <v>9899</v>
      </c>
    </row>
    <row r="240" spans="1:9" s="192" customFormat="1" ht="22.5" x14ac:dyDescent="0.25">
      <c r="A240" s="240" t="s">
        <v>994</v>
      </c>
      <c r="B240" s="238" t="s">
        <v>10016</v>
      </c>
      <c r="C240" s="237">
        <v>43216</v>
      </c>
      <c r="D240" s="239">
        <v>35000</v>
      </c>
      <c r="E240" s="236" t="s">
        <v>978</v>
      </c>
      <c r="F240" s="236" t="s">
        <v>9554</v>
      </c>
      <c r="G240" s="237">
        <v>43556</v>
      </c>
      <c r="H240" s="230" t="s">
        <v>9900</v>
      </c>
      <c r="I240" s="233"/>
    </row>
    <row r="241" spans="1:8" s="192" customFormat="1" ht="22.5" x14ac:dyDescent="0.25">
      <c r="A241" s="240" t="s">
        <v>995</v>
      </c>
      <c r="B241" s="238" t="s">
        <v>10011</v>
      </c>
      <c r="C241" s="237">
        <v>43216</v>
      </c>
      <c r="D241" s="239">
        <v>15000</v>
      </c>
      <c r="E241" s="236" t="s">
        <v>783</v>
      </c>
      <c r="F241" s="236" t="s">
        <v>9554</v>
      </c>
      <c r="G241" s="237">
        <v>43556</v>
      </c>
      <c r="H241" s="230" t="s">
        <v>9901</v>
      </c>
    </row>
    <row r="242" spans="1:8" s="192" customFormat="1" ht="22.5" x14ac:dyDescent="0.25">
      <c r="A242" s="240" t="s">
        <v>996</v>
      </c>
      <c r="B242" s="238" t="s">
        <v>10015</v>
      </c>
      <c r="C242" s="237">
        <v>43216</v>
      </c>
      <c r="D242" s="239">
        <v>40000</v>
      </c>
      <c r="E242" s="236" t="s">
        <v>816</v>
      </c>
      <c r="F242" s="236" t="s">
        <v>9554</v>
      </c>
      <c r="G242" s="237">
        <v>43556</v>
      </c>
      <c r="H242" s="230" t="s">
        <v>6399</v>
      </c>
    </row>
    <row r="243" spans="1:8" s="192" customFormat="1" ht="22.5" x14ac:dyDescent="0.25">
      <c r="A243" s="240" t="s">
        <v>997</v>
      </c>
      <c r="B243" s="238" t="s">
        <v>10011</v>
      </c>
      <c r="C243" s="237">
        <v>43216</v>
      </c>
      <c r="D243" s="239">
        <v>15000</v>
      </c>
      <c r="E243" s="236" t="s">
        <v>783</v>
      </c>
      <c r="F243" s="236" t="s">
        <v>9554</v>
      </c>
      <c r="G243" s="237">
        <v>43556</v>
      </c>
      <c r="H243" s="230" t="s">
        <v>9902</v>
      </c>
    </row>
    <row r="244" spans="1:8" s="192" customFormat="1" x14ac:dyDescent="0.25">
      <c r="A244" s="240" t="s">
        <v>998</v>
      </c>
      <c r="B244" s="238" t="s">
        <v>10017</v>
      </c>
      <c r="C244" s="237">
        <v>43216</v>
      </c>
      <c r="D244" s="239">
        <v>34358.519999999997</v>
      </c>
      <c r="E244" s="236" t="s">
        <v>9556</v>
      </c>
      <c r="F244" s="236" t="s">
        <v>9554</v>
      </c>
      <c r="G244" s="237">
        <v>43556</v>
      </c>
      <c r="H244" s="230" t="s">
        <v>6394</v>
      </c>
    </row>
    <row r="245" spans="1:8" s="192" customFormat="1" ht="22.5" x14ac:dyDescent="0.25">
      <c r="A245" s="240" t="s">
        <v>999</v>
      </c>
      <c r="B245" s="238" t="s">
        <v>10264</v>
      </c>
      <c r="C245" s="237">
        <v>43216</v>
      </c>
      <c r="D245" s="239">
        <v>10000</v>
      </c>
      <c r="E245" s="236" t="s">
        <v>812</v>
      </c>
      <c r="F245" s="236" t="s">
        <v>9554</v>
      </c>
      <c r="G245" s="237">
        <v>43556</v>
      </c>
      <c r="H245" s="230" t="s">
        <v>9903</v>
      </c>
    </row>
    <row r="246" spans="1:8" s="192" customFormat="1" ht="22.5" x14ac:dyDescent="0.25">
      <c r="A246" s="240" t="s">
        <v>1000</v>
      </c>
      <c r="B246" s="238" t="s">
        <v>10074</v>
      </c>
      <c r="C246" s="237">
        <v>43201</v>
      </c>
      <c r="D246" s="239">
        <v>2000</v>
      </c>
      <c r="E246" s="236" t="s">
        <v>919</v>
      </c>
      <c r="F246" s="236" t="s">
        <v>9539</v>
      </c>
      <c r="G246" s="237">
        <v>43201</v>
      </c>
      <c r="H246" s="230" t="s">
        <v>9197</v>
      </c>
    </row>
    <row r="247" spans="1:8" s="192" customFormat="1" ht="22.5" x14ac:dyDescent="0.25">
      <c r="A247" s="240" t="s">
        <v>1001</v>
      </c>
      <c r="B247" s="238" t="s">
        <v>10074</v>
      </c>
      <c r="C247" s="237">
        <v>43203</v>
      </c>
      <c r="D247" s="239">
        <v>20000</v>
      </c>
      <c r="E247" s="236" t="s">
        <v>788</v>
      </c>
      <c r="F247" s="236" t="s">
        <v>9539</v>
      </c>
      <c r="G247" s="237">
        <v>43203</v>
      </c>
      <c r="H247" s="230" t="s">
        <v>6415</v>
      </c>
    </row>
    <row r="248" spans="1:8" s="192" customFormat="1" ht="22.5" x14ac:dyDescent="0.25">
      <c r="A248" s="240" t="s">
        <v>1003</v>
      </c>
      <c r="B248" s="238" t="s">
        <v>10074</v>
      </c>
      <c r="C248" s="237">
        <v>43201</v>
      </c>
      <c r="D248" s="239">
        <v>4000</v>
      </c>
      <c r="E248" s="236" t="s">
        <v>959</v>
      </c>
      <c r="F248" s="236" t="s">
        <v>9539</v>
      </c>
      <c r="G248" s="237">
        <v>43201</v>
      </c>
      <c r="H248" s="230" t="s">
        <v>253</v>
      </c>
    </row>
    <row r="249" spans="1:8" s="192" customFormat="1" x14ac:dyDescent="0.25">
      <c r="A249" s="240" t="s">
        <v>1004</v>
      </c>
      <c r="B249" s="238" t="s">
        <v>10074</v>
      </c>
      <c r="C249" s="237">
        <v>43203</v>
      </c>
      <c r="D249" s="239">
        <v>11000</v>
      </c>
      <c r="E249" s="236" t="s">
        <v>7550</v>
      </c>
      <c r="F249" s="236" t="s">
        <v>9539</v>
      </c>
      <c r="G249" s="237">
        <v>43203</v>
      </c>
      <c r="H249" s="230" t="s">
        <v>261</v>
      </c>
    </row>
    <row r="250" spans="1:8" s="192" customFormat="1" ht="22.5" x14ac:dyDescent="0.25">
      <c r="A250" s="240" t="s">
        <v>1005</v>
      </c>
      <c r="B250" s="238" t="s">
        <v>9557</v>
      </c>
      <c r="C250" s="237">
        <v>43237</v>
      </c>
      <c r="D250" s="239">
        <v>56000</v>
      </c>
      <c r="E250" s="236" t="s">
        <v>805</v>
      </c>
      <c r="F250" s="236" t="s">
        <v>9476</v>
      </c>
      <c r="G250" s="237">
        <v>43440</v>
      </c>
      <c r="H250" s="230" t="s">
        <v>10</v>
      </c>
    </row>
    <row r="251" spans="1:8" s="192" customFormat="1" ht="22.5" x14ac:dyDescent="0.25">
      <c r="A251" s="240" t="s">
        <v>1006</v>
      </c>
      <c r="B251" s="238" t="s">
        <v>9558</v>
      </c>
      <c r="C251" s="237">
        <v>43237</v>
      </c>
      <c r="D251" s="239">
        <v>48158.400000000001</v>
      </c>
      <c r="E251" s="236" t="s">
        <v>9559</v>
      </c>
      <c r="F251" s="236" t="s">
        <v>9476</v>
      </c>
      <c r="G251" s="237">
        <v>43416</v>
      </c>
      <c r="H251" s="230" t="s">
        <v>227</v>
      </c>
    </row>
    <row r="252" spans="1:8" s="192" customFormat="1" ht="22.5" x14ac:dyDescent="0.25">
      <c r="A252" s="354" t="s">
        <v>1007</v>
      </c>
      <c r="B252" s="238" t="s">
        <v>9560</v>
      </c>
      <c r="C252" s="237">
        <v>43237</v>
      </c>
      <c r="D252" s="239">
        <v>75865.600000000006</v>
      </c>
      <c r="E252" s="236" t="s">
        <v>9561</v>
      </c>
      <c r="F252" s="236" t="s">
        <v>9476</v>
      </c>
      <c r="G252" s="237">
        <v>43785</v>
      </c>
      <c r="H252" s="230" t="s">
        <v>228</v>
      </c>
    </row>
    <row r="253" spans="1:8" s="192" customFormat="1" x14ac:dyDescent="0.25">
      <c r="A253" s="354"/>
      <c r="B253" s="238" t="s">
        <v>10412</v>
      </c>
      <c r="C253" s="237">
        <v>43404</v>
      </c>
      <c r="D253" s="239"/>
      <c r="E253" s="236"/>
      <c r="F253" s="236"/>
      <c r="G253" s="237"/>
      <c r="H253" s="230"/>
    </row>
    <row r="254" spans="1:8" s="192" customFormat="1" ht="22.5" x14ac:dyDescent="0.25">
      <c r="A254" s="240" t="s">
        <v>1008</v>
      </c>
      <c r="B254" s="238" t="s">
        <v>9562</v>
      </c>
      <c r="C254" s="237">
        <v>43237</v>
      </c>
      <c r="D254" s="239">
        <v>31200</v>
      </c>
      <c r="E254" s="236" t="s">
        <v>9563</v>
      </c>
      <c r="F254" s="236" t="s">
        <v>9476</v>
      </c>
      <c r="G254" s="237">
        <v>43427</v>
      </c>
      <c r="H254" s="230" t="s">
        <v>228</v>
      </c>
    </row>
    <row r="255" spans="1:8" s="192" customFormat="1" x14ac:dyDescent="0.25">
      <c r="A255" s="354" t="s">
        <v>1009</v>
      </c>
      <c r="B255" s="238" t="s">
        <v>10074</v>
      </c>
      <c r="C255" s="237">
        <v>43201</v>
      </c>
      <c r="D255" s="239">
        <v>2000</v>
      </c>
      <c r="E255" s="236" t="s">
        <v>919</v>
      </c>
      <c r="F255" s="236" t="s">
        <v>9539</v>
      </c>
      <c r="G255" s="237">
        <v>43201</v>
      </c>
      <c r="H255" s="230" t="s">
        <v>29</v>
      </c>
    </row>
    <row r="256" spans="1:8" s="192" customFormat="1" ht="22.5" x14ac:dyDescent="0.25">
      <c r="A256" s="354"/>
      <c r="B256" s="238" t="s">
        <v>10074</v>
      </c>
      <c r="C256" s="237">
        <v>43201</v>
      </c>
      <c r="D256" s="239">
        <v>4000</v>
      </c>
      <c r="E256" s="236" t="s">
        <v>959</v>
      </c>
      <c r="F256" s="236" t="s">
        <v>9539</v>
      </c>
      <c r="G256" s="237">
        <v>43201</v>
      </c>
      <c r="H256" s="230" t="s">
        <v>4392</v>
      </c>
    </row>
    <row r="257" spans="1:8" s="192" customFormat="1" ht="22.5" x14ac:dyDescent="0.25">
      <c r="A257" s="240" t="s">
        <v>1010</v>
      </c>
      <c r="B257" s="238" t="s">
        <v>9564</v>
      </c>
      <c r="C257" s="237">
        <v>43248</v>
      </c>
      <c r="D257" s="239">
        <v>119000</v>
      </c>
      <c r="E257" s="236" t="s">
        <v>9565</v>
      </c>
      <c r="F257" s="236" t="s">
        <v>9566</v>
      </c>
      <c r="G257" s="237">
        <v>43736</v>
      </c>
      <c r="H257" s="230" t="s">
        <v>6400</v>
      </c>
    </row>
    <row r="258" spans="1:8" s="192" customFormat="1" ht="22.5" x14ac:dyDescent="0.25">
      <c r="A258" s="240" t="s">
        <v>1011</v>
      </c>
      <c r="B258" s="238" t="s">
        <v>10074</v>
      </c>
      <c r="C258" s="237">
        <v>43201</v>
      </c>
      <c r="D258" s="239">
        <v>2000</v>
      </c>
      <c r="E258" s="236" t="s">
        <v>919</v>
      </c>
      <c r="F258" s="236" t="s">
        <v>9539</v>
      </c>
      <c r="G258" s="237">
        <v>43201</v>
      </c>
      <c r="H258" s="230" t="s">
        <v>6414</v>
      </c>
    </row>
    <row r="259" spans="1:8" s="192" customFormat="1" x14ac:dyDescent="0.25">
      <c r="A259" s="240" t="s">
        <v>1012</v>
      </c>
      <c r="B259" s="238" t="s">
        <v>10074</v>
      </c>
      <c r="C259" s="237">
        <v>43201</v>
      </c>
      <c r="D259" s="239">
        <v>5000</v>
      </c>
      <c r="E259" s="236" t="s">
        <v>963</v>
      </c>
      <c r="F259" s="236" t="s">
        <v>9539</v>
      </c>
      <c r="G259" s="237">
        <v>43201</v>
      </c>
      <c r="H259" s="230" t="s">
        <v>9904</v>
      </c>
    </row>
    <row r="260" spans="1:8" s="192" customFormat="1" x14ac:dyDescent="0.25">
      <c r="A260" s="240" t="s">
        <v>1013</v>
      </c>
      <c r="B260" s="238" t="s">
        <v>10074</v>
      </c>
      <c r="C260" s="237">
        <v>43201</v>
      </c>
      <c r="D260" s="239">
        <v>5000</v>
      </c>
      <c r="E260" s="236" t="s">
        <v>963</v>
      </c>
      <c r="F260" s="236" t="s">
        <v>9539</v>
      </c>
      <c r="G260" s="237">
        <v>43201</v>
      </c>
      <c r="H260" s="230" t="s">
        <v>1516</v>
      </c>
    </row>
    <row r="261" spans="1:8" s="192" customFormat="1" x14ac:dyDescent="0.25">
      <c r="A261" s="240" t="s">
        <v>1014</v>
      </c>
      <c r="B261" s="238" t="s">
        <v>10074</v>
      </c>
      <c r="C261" s="237">
        <v>43201</v>
      </c>
      <c r="D261" s="239">
        <v>3000</v>
      </c>
      <c r="E261" s="236" t="s">
        <v>968</v>
      </c>
      <c r="F261" s="236" t="s">
        <v>9539</v>
      </c>
      <c r="G261" s="237">
        <v>43201</v>
      </c>
      <c r="H261" s="230" t="s">
        <v>6455</v>
      </c>
    </row>
    <row r="262" spans="1:8" s="192" customFormat="1" x14ac:dyDescent="0.25">
      <c r="A262" s="240" t="s">
        <v>1015</v>
      </c>
      <c r="B262" s="238" t="s">
        <v>10074</v>
      </c>
      <c r="C262" s="237">
        <v>43203</v>
      </c>
      <c r="D262" s="239">
        <v>20000</v>
      </c>
      <c r="E262" s="236" t="s">
        <v>788</v>
      </c>
      <c r="F262" s="236" t="s">
        <v>9539</v>
      </c>
      <c r="G262" s="237">
        <v>43203</v>
      </c>
      <c r="H262" s="230" t="s">
        <v>282</v>
      </c>
    </row>
    <row r="263" spans="1:8" s="192" customFormat="1" x14ac:dyDescent="0.25">
      <c r="A263" s="240" t="s">
        <v>1016</v>
      </c>
      <c r="B263" s="238" t="s">
        <v>10074</v>
      </c>
      <c r="C263" s="237">
        <v>43201</v>
      </c>
      <c r="D263" s="239">
        <v>2000</v>
      </c>
      <c r="E263" s="236" t="s">
        <v>919</v>
      </c>
      <c r="F263" s="236" t="s">
        <v>9539</v>
      </c>
      <c r="G263" s="237">
        <v>43201</v>
      </c>
      <c r="H263" s="230" t="s">
        <v>215</v>
      </c>
    </row>
    <row r="264" spans="1:8" s="192" customFormat="1" x14ac:dyDescent="0.25">
      <c r="A264" s="240" t="s">
        <v>1017</v>
      </c>
      <c r="B264" s="238" t="s">
        <v>10074</v>
      </c>
      <c r="C264" s="237">
        <v>43201</v>
      </c>
      <c r="D264" s="239">
        <v>6000</v>
      </c>
      <c r="E264" s="236" t="s">
        <v>965</v>
      </c>
      <c r="F264" s="236" t="s">
        <v>9539</v>
      </c>
      <c r="G264" s="237">
        <v>43201</v>
      </c>
      <c r="H264" s="230" t="s">
        <v>215</v>
      </c>
    </row>
    <row r="265" spans="1:8" s="192" customFormat="1" x14ac:dyDescent="0.25">
      <c r="A265" s="240" t="s">
        <v>1018</v>
      </c>
      <c r="B265" s="238" t="s">
        <v>10074</v>
      </c>
      <c r="C265" s="237">
        <v>43201</v>
      </c>
      <c r="D265" s="239">
        <v>2000</v>
      </c>
      <c r="E265" s="236" t="s">
        <v>919</v>
      </c>
      <c r="F265" s="236" t="s">
        <v>9539</v>
      </c>
      <c r="G265" s="237">
        <v>43201</v>
      </c>
      <c r="H265" s="230" t="s">
        <v>215</v>
      </c>
    </row>
    <row r="266" spans="1:8" s="192" customFormat="1" ht="22.5" x14ac:dyDescent="0.25">
      <c r="A266" s="354" t="s">
        <v>1019</v>
      </c>
      <c r="B266" s="238" t="s">
        <v>9567</v>
      </c>
      <c r="C266" s="237">
        <v>43241</v>
      </c>
      <c r="D266" s="239">
        <v>59938.06</v>
      </c>
      <c r="E266" s="236" t="s">
        <v>9568</v>
      </c>
      <c r="F266" s="236" t="s">
        <v>9476</v>
      </c>
      <c r="G266" s="237">
        <v>43462</v>
      </c>
      <c r="H266" s="230" t="s">
        <v>1522</v>
      </c>
    </row>
    <row r="267" spans="1:8" s="192" customFormat="1" x14ac:dyDescent="0.25">
      <c r="A267" s="354"/>
      <c r="B267" s="238" t="s">
        <v>10412</v>
      </c>
      <c r="C267" s="237">
        <v>43455</v>
      </c>
      <c r="D267" s="239"/>
      <c r="E267" s="236"/>
      <c r="F267" s="236"/>
      <c r="G267" s="237"/>
      <c r="H267" s="230"/>
    </row>
    <row r="268" spans="1:8" s="192" customFormat="1" ht="22.5" x14ac:dyDescent="0.25">
      <c r="A268" s="240" t="s">
        <v>1020</v>
      </c>
      <c r="B268" s="238" t="s">
        <v>9569</v>
      </c>
      <c r="C268" s="237">
        <v>43241</v>
      </c>
      <c r="D268" s="239">
        <v>19990.47</v>
      </c>
      <c r="E268" s="236" t="s">
        <v>9570</v>
      </c>
      <c r="F268" s="236" t="s">
        <v>9476</v>
      </c>
      <c r="G268" s="237">
        <v>43445</v>
      </c>
      <c r="H268" s="230" t="s">
        <v>1516</v>
      </c>
    </row>
    <row r="269" spans="1:8" s="192" customFormat="1" x14ac:dyDescent="0.25">
      <c r="A269" s="354" t="s">
        <v>1021</v>
      </c>
      <c r="B269" s="238" t="s">
        <v>10412</v>
      </c>
      <c r="C269" s="237">
        <v>43438</v>
      </c>
      <c r="D269" s="239"/>
      <c r="E269" s="236"/>
      <c r="F269" s="236"/>
      <c r="G269" s="237"/>
      <c r="H269" s="230"/>
    </row>
    <row r="270" spans="1:8" s="192" customFormat="1" ht="22.5" x14ac:dyDescent="0.25">
      <c r="A270" s="354"/>
      <c r="B270" s="238" t="s">
        <v>9571</v>
      </c>
      <c r="C270" s="237">
        <v>43263</v>
      </c>
      <c r="D270" s="239">
        <v>53202.400000000001</v>
      </c>
      <c r="E270" s="236" t="s">
        <v>9572</v>
      </c>
      <c r="F270" s="236" t="s">
        <v>9476</v>
      </c>
      <c r="G270" s="237">
        <v>43774</v>
      </c>
      <c r="H270" s="230" t="s">
        <v>1521</v>
      </c>
    </row>
    <row r="271" spans="1:8" s="192" customFormat="1" ht="22.5" x14ac:dyDescent="0.25">
      <c r="A271" s="354" t="s">
        <v>1022</v>
      </c>
      <c r="B271" s="238" t="s">
        <v>9573</v>
      </c>
      <c r="C271" s="237">
        <v>43263</v>
      </c>
      <c r="D271" s="239">
        <v>40005.94</v>
      </c>
      <c r="E271" s="236" t="s">
        <v>9574</v>
      </c>
      <c r="F271" s="236" t="s">
        <v>9476</v>
      </c>
      <c r="G271" s="237">
        <v>43462</v>
      </c>
      <c r="H271" s="230" t="s">
        <v>1526</v>
      </c>
    </row>
    <row r="272" spans="1:8" s="192" customFormat="1" x14ac:dyDescent="0.25">
      <c r="A272" s="354"/>
      <c r="B272" s="238" t="s">
        <v>10412</v>
      </c>
      <c r="C272" s="237">
        <v>43455</v>
      </c>
      <c r="D272" s="239"/>
      <c r="E272" s="236"/>
      <c r="F272" s="236"/>
      <c r="G272" s="237"/>
      <c r="H272" s="230"/>
    </row>
    <row r="273" spans="1:8" s="192" customFormat="1" ht="22.5" x14ac:dyDescent="0.25">
      <c r="A273" s="240" t="s">
        <v>1023</v>
      </c>
      <c r="B273" s="238" t="s">
        <v>9575</v>
      </c>
      <c r="C273" s="237">
        <v>43265</v>
      </c>
      <c r="D273" s="239">
        <v>24000</v>
      </c>
      <c r="E273" s="236" t="s">
        <v>6595</v>
      </c>
      <c r="F273" s="236" t="s">
        <v>9476</v>
      </c>
      <c r="G273" s="237">
        <v>43423</v>
      </c>
      <c r="H273" s="230" t="s">
        <v>1522</v>
      </c>
    </row>
    <row r="274" spans="1:8" s="192" customFormat="1" ht="22.5" x14ac:dyDescent="0.25">
      <c r="A274" s="240" t="s">
        <v>1024</v>
      </c>
      <c r="B274" s="238" t="s">
        <v>9576</v>
      </c>
      <c r="C274" s="237">
        <v>43265</v>
      </c>
      <c r="D274" s="239">
        <v>24000</v>
      </c>
      <c r="E274" s="236" t="s">
        <v>6595</v>
      </c>
      <c r="F274" s="236" t="s">
        <v>9476</v>
      </c>
      <c r="G274" s="237">
        <v>43283</v>
      </c>
      <c r="H274" s="230" t="s">
        <v>1519</v>
      </c>
    </row>
    <row r="275" spans="1:8" s="192" customFormat="1" x14ac:dyDescent="0.25">
      <c r="A275" s="240" t="s">
        <v>1025</v>
      </c>
      <c r="B275" s="238" t="s">
        <v>10074</v>
      </c>
      <c r="C275" s="237">
        <v>43201</v>
      </c>
      <c r="D275" s="239">
        <v>4000</v>
      </c>
      <c r="E275" s="236" t="s">
        <v>959</v>
      </c>
      <c r="F275" s="236" t="s">
        <v>9539</v>
      </c>
      <c r="G275" s="237">
        <v>43201</v>
      </c>
      <c r="H275" s="230" t="s">
        <v>6547</v>
      </c>
    </row>
    <row r="276" spans="1:8" s="192" customFormat="1" ht="33.75" x14ac:dyDescent="0.25">
      <c r="A276" s="240" t="s">
        <v>1026</v>
      </c>
      <c r="B276" s="238" t="s">
        <v>9577</v>
      </c>
      <c r="C276" s="237">
        <v>43265</v>
      </c>
      <c r="D276" s="239">
        <v>12000</v>
      </c>
      <c r="E276" s="236" t="s">
        <v>6819</v>
      </c>
      <c r="F276" s="236" t="s">
        <v>9476</v>
      </c>
      <c r="G276" s="237">
        <v>43413</v>
      </c>
      <c r="H276" s="230" t="s">
        <v>1516</v>
      </c>
    </row>
    <row r="277" spans="1:8" s="192" customFormat="1" ht="33.75" x14ac:dyDescent="0.25">
      <c r="A277" s="240" t="s">
        <v>1027</v>
      </c>
      <c r="B277" s="238" t="s">
        <v>9578</v>
      </c>
      <c r="C277" s="237">
        <v>43265</v>
      </c>
      <c r="D277" s="239">
        <v>12000</v>
      </c>
      <c r="E277" s="236" t="s">
        <v>6819</v>
      </c>
      <c r="F277" s="236" t="s">
        <v>9476</v>
      </c>
      <c r="G277" s="237">
        <v>43438</v>
      </c>
      <c r="H277" s="230" t="s">
        <v>10</v>
      </c>
    </row>
    <row r="278" spans="1:8" s="192" customFormat="1" ht="33.75" x14ac:dyDescent="0.25">
      <c r="A278" s="240" t="s">
        <v>1028</v>
      </c>
      <c r="B278" s="238" t="s">
        <v>9579</v>
      </c>
      <c r="C278" s="237">
        <v>43265</v>
      </c>
      <c r="D278" s="239">
        <v>12000</v>
      </c>
      <c r="E278" s="236" t="s">
        <v>6819</v>
      </c>
      <c r="F278" s="236" t="s">
        <v>9476</v>
      </c>
      <c r="G278" s="237">
        <v>43439</v>
      </c>
      <c r="H278" s="230" t="s">
        <v>233</v>
      </c>
    </row>
    <row r="279" spans="1:8" s="192" customFormat="1" ht="22.5" x14ac:dyDescent="0.25">
      <c r="A279" s="240" t="s">
        <v>1029</v>
      </c>
      <c r="B279" s="238" t="s">
        <v>9580</v>
      </c>
      <c r="C279" s="237">
        <v>43265</v>
      </c>
      <c r="D279" s="239">
        <v>24000</v>
      </c>
      <c r="E279" s="236" t="s">
        <v>6595</v>
      </c>
      <c r="F279" s="236" t="s">
        <v>9476</v>
      </c>
      <c r="G279" s="237">
        <v>43432</v>
      </c>
      <c r="H279" s="230" t="s">
        <v>1523</v>
      </c>
    </row>
    <row r="280" spans="1:8" s="192" customFormat="1" ht="22.5" x14ac:dyDescent="0.25">
      <c r="A280" s="240" t="s">
        <v>1030</v>
      </c>
      <c r="B280" s="238" t="s">
        <v>10074</v>
      </c>
      <c r="C280" s="237">
        <v>43201</v>
      </c>
      <c r="D280" s="239">
        <v>3000</v>
      </c>
      <c r="E280" s="236" t="s">
        <v>968</v>
      </c>
      <c r="F280" s="236" t="s">
        <v>9539</v>
      </c>
      <c r="G280" s="237">
        <v>43201</v>
      </c>
      <c r="H280" s="230" t="s">
        <v>9172</v>
      </c>
    </row>
    <row r="281" spans="1:8" s="192" customFormat="1" ht="22.5" x14ac:dyDescent="0.25">
      <c r="A281" s="240" t="s">
        <v>1031</v>
      </c>
      <c r="B281" s="238" t="s">
        <v>10074</v>
      </c>
      <c r="C281" s="237">
        <v>43201</v>
      </c>
      <c r="D281" s="239">
        <v>5000</v>
      </c>
      <c r="E281" s="236" t="s">
        <v>963</v>
      </c>
      <c r="F281" s="236" t="s">
        <v>9539</v>
      </c>
      <c r="G281" s="237">
        <v>43201</v>
      </c>
      <c r="H281" s="230" t="s">
        <v>9905</v>
      </c>
    </row>
    <row r="282" spans="1:8" s="192" customFormat="1" x14ac:dyDescent="0.25">
      <c r="A282" s="240" t="s">
        <v>1032</v>
      </c>
      <c r="B282" s="238" t="s">
        <v>10074</v>
      </c>
      <c r="C282" s="237">
        <v>43201</v>
      </c>
      <c r="D282" s="239">
        <v>2000</v>
      </c>
      <c r="E282" s="236" t="s">
        <v>919</v>
      </c>
      <c r="F282" s="236" t="s">
        <v>9539</v>
      </c>
      <c r="G282" s="237">
        <v>43201</v>
      </c>
      <c r="H282" s="230" t="s">
        <v>10448</v>
      </c>
    </row>
    <row r="283" spans="1:8" s="192" customFormat="1" x14ac:dyDescent="0.25">
      <c r="A283" s="240" t="s">
        <v>1033</v>
      </c>
      <c r="B283" s="238" t="s">
        <v>10074</v>
      </c>
      <c r="C283" s="237">
        <v>43203</v>
      </c>
      <c r="D283" s="239">
        <v>9000</v>
      </c>
      <c r="E283" s="236" t="s">
        <v>7878</v>
      </c>
      <c r="F283" s="236" t="s">
        <v>9539</v>
      </c>
      <c r="G283" s="237">
        <v>43203</v>
      </c>
      <c r="H283" s="230" t="s">
        <v>215</v>
      </c>
    </row>
    <row r="284" spans="1:8" s="192" customFormat="1" ht="22.5" x14ac:dyDescent="0.25">
      <c r="A284" s="240" t="s">
        <v>1034</v>
      </c>
      <c r="B284" s="238" t="s">
        <v>10074</v>
      </c>
      <c r="C284" s="237">
        <v>43201</v>
      </c>
      <c r="D284" s="239">
        <v>2000</v>
      </c>
      <c r="E284" s="236" t="s">
        <v>919</v>
      </c>
      <c r="F284" s="236" t="s">
        <v>9539</v>
      </c>
      <c r="G284" s="237">
        <v>43201</v>
      </c>
      <c r="H284" s="230" t="s">
        <v>6464</v>
      </c>
    </row>
    <row r="285" spans="1:8" s="192" customFormat="1" ht="22.5" x14ac:dyDescent="0.25">
      <c r="A285" s="240" t="s">
        <v>1035</v>
      </c>
      <c r="B285" s="238" t="s">
        <v>10074</v>
      </c>
      <c r="C285" s="237">
        <v>43201</v>
      </c>
      <c r="D285" s="239">
        <v>2000</v>
      </c>
      <c r="E285" s="236" t="s">
        <v>919</v>
      </c>
      <c r="F285" s="236" t="s">
        <v>9539</v>
      </c>
      <c r="G285" s="237">
        <v>43201</v>
      </c>
      <c r="H285" s="230" t="s">
        <v>6464</v>
      </c>
    </row>
    <row r="286" spans="1:8" s="192" customFormat="1" ht="22.5" x14ac:dyDescent="0.25">
      <c r="A286" s="240" t="s">
        <v>1036</v>
      </c>
      <c r="B286" s="238" t="s">
        <v>10494</v>
      </c>
      <c r="C286" s="237">
        <v>43243</v>
      </c>
      <c r="D286" s="239">
        <v>600</v>
      </c>
      <c r="E286" s="236" t="s">
        <v>9581</v>
      </c>
      <c r="F286" s="236" t="s">
        <v>9582</v>
      </c>
      <c r="G286" s="237">
        <v>43252</v>
      </c>
      <c r="H286" s="230" t="s">
        <v>9906</v>
      </c>
    </row>
    <row r="287" spans="1:8" s="192" customFormat="1" x14ac:dyDescent="0.25">
      <c r="A287" s="240" t="s">
        <v>1037</v>
      </c>
      <c r="B287" s="238"/>
      <c r="C287" s="237"/>
      <c r="D287" s="244"/>
      <c r="E287" s="244"/>
      <c r="F287" s="236"/>
      <c r="G287" s="237"/>
      <c r="H287" s="230"/>
    </row>
    <row r="288" spans="1:8" s="192" customFormat="1" ht="33.75" x14ac:dyDescent="0.25">
      <c r="A288" s="240" t="s">
        <v>1038</v>
      </c>
      <c r="B288" s="238" t="s">
        <v>9583</v>
      </c>
      <c r="C288" s="237">
        <v>43265</v>
      </c>
      <c r="D288" s="239">
        <v>12000</v>
      </c>
      <c r="E288" s="236" t="s">
        <v>6819</v>
      </c>
      <c r="F288" s="236" t="s">
        <v>9476</v>
      </c>
      <c r="G288" s="237">
        <v>43375</v>
      </c>
      <c r="H288" s="230" t="s">
        <v>302</v>
      </c>
    </row>
    <row r="289" spans="1:10" s="192" customFormat="1" x14ac:dyDescent="0.25">
      <c r="A289" s="240" t="s">
        <v>1039</v>
      </c>
      <c r="B289" s="368" t="s">
        <v>9584</v>
      </c>
      <c r="C289" s="360">
        <v>43185</v>
      </c>
      <c r="D289" s="374" t="s">
        <v>10411</v>
      </c>
      <c r="E289" s="374" t="s">
        <v>10411</v>
      </c>
      <c r="F289" s="375"/>
      <c r="G289" s="360"/>
      <c r="H289" s="230" t="s">
        <v>4193</v>
      </c>
    </row>
    <row r="290" spans="1:10" s="192" customFormat="1" ht="22.5" x14ac:dyDescent="0.25">
      <c r="A290" s="240" t="s">
        <v>1040</v>
      </c>
      <c r="B290" s="368"/>
      <c r="C290" s="360"/>
      <c r="D290" s="374"/>
      <c r="E290" s="374"/>
      <c r="F290" s="375"/>
      <c r="G290" s="360"/>
      <c r="H290" s="230" t="s">
        <v>4194</v>
      </c>
      <c r="I290" s="192" t="s">
        <v>10404</v>
      </c>
    </row>
    <row r="291" spans="1:10" s="192" customFormat="1" x14ac:dyDescent="0.25">
      <c r="A291" s="240" t="s">
        <v>1041</v>
      </c>
      <c r="B291" s="368"/>
      <c r="C291" s="360"/>
      <c r="D291" s="374"/>
      <c r="E291" s="374"/>
      <c r="F291" s="375"/>
      <c r="G291" s="360"/>
      <c r="H291" s="230" t="s">
        <v>4192</v>
      </c>
    </row>
    <row r="292" spans="1:10" s="192" customFormat="1" ht="22.5" x14ac:dyDescent="0.25">
      <c r="A292" s="354" t="s">
        <v>1042</v>
      </c>
      <c r="B292" s="238" t="s">
        <v>10266</v>
      </c>
      <c r="C292" s="237">
        <v>43238</v>
      </c>
      <c r="D292" s="239">
        <v>1000000</v>
      </c>
      <c r="E292" s="236" t="s">
        <v>9484</v>
      </c>
      <c r="F292" s="236" t="s">
        <v>9585</v>
      </c>
      <c r="G292" s="237">
        <v>43831</v>
      </c>
      <c r="H292" s="230" t="s">
        <v>2619</v>
      </c>
      <c r="I292" s="231"/>
    </row>
    <row r="293" spans="1:10" s="192" customFormat="1" ht="22.5" x14ac:dyDescent="0.25">
      <c r="A293" s="354"/>
      <c r="B293" s="238" t="s">
        <v>10267</v>
      </c>
      <c r="C293" s="237">
        <v>43267</v>
      </c>
      <c r="D293" s="239">
        <v>402100</v>
      </c>
      <c r="E293" s="236" t="s">
        <v>9586</v>
      </c>
      <c r="F293" s="236" t="s">
        <v>9476</v>
      </c>
      <c r="G293" s="237">
        <v>43434</v>
      </c>
      <c r="H293" s="230" t="s">
        <v>1532</v>
      </c>
    </row>
    <row r="294" spans="1:10" s="192" customFormat="1" x14ac:dyDescent="0.25">
      <c r="A294" s="354"/>
      <c r="B294" s="238" t="s">
        <v>10268</v>
      </c>
      <c r="C294" s="237">
        <v>43262</v>
      </c>
      <c r="D294" s="239">
        <v>395000</v>
      </c>
      <c r="E294" s="236" t="s">
        <v>9526</v>
      </c>
      <c r="F294" s="236" t="s">
        <v>9587</v>
      </c>
      <c r="G294" s="237">
        <v>43262</v>
      </c>
      <c r="H294" s="230" t="s">
        <v>36</v>
      </c>
    </row>
    <row r="295" spans="1:10" s="192" customFormat="1" ht="33.75" x14ac:dyDescent="0.25">
      <c r="A295" s="240" t="s">
        <v>1043</v>
      </c>
      <c r="B295" s="238" t="s">
        <v>10269</v>
      </c>
      <c r="C295" s="237">
        <v>43265</v>
      </c>
      <c r="D295" s="239">
        <v>9272281.2100000009</v>
      </c>
      <c r="E295" s="236" t="s">
        <v>9588</v>
      </c>
      <c r="F295" s="236" t="s">
        <v>9589</v>
      </c>
      <c r="G295" s="237">
        <v>43830</v>
      </c>
      <c r="H295" s="230" t="s">
        <v>2587</v>
      </c>
      <c r="J295" s="232"/>
    </row>
    <row r="296" spans="1:10" s="192" customFormat="1" ht="33.75" x14ac:dyDescent="0.25">
      <c r="A296" s="240" t="s">
        <v>1044</v>
      </c>
      <c r="B296" s="238" t="s">
        <v>10779</v>
      </c>
      <c r="C296" s="237">
        <v>43307</v>
      </c>
      <c r="D296" s="239">
        <v>139484</v>
      </c>
      <c r="E296" s="236" t="s">
        <v>10780</v>
      </c>
      <c r="F296" s="236" t="s">
        <v>9589</v>
      </c>
      <c r="G296" s="236" t="s">
        <v>9589</v>
      </c>
      <c r="H296" s="230" t="s">
        <v>2587</v>
      </c>
      <c r="J296" s="232"/>
    </row>
    <row r="297" spans="1:10" s="192" customFormat="1" ht="33.75" x14ac:dyDescent="0.25">
      <c r="A297" s="240" t="s">
        <v>1045</v>
      </c>
      <c r="B297" s="238" t="s">
        <v>10270</v>
      </c>
      <c r="C297" s="237">
        <v>43265</v>
      </c>
      <c r="D297" s="239">
        <v>180000</v>
      </c>
      <c r="E297" s="236" t="s">
        <v>7664</v>
      </c>
      <c r="F297" s="236" t="s">
        <v>9589</v>
      </c>
      <c r="G297" s="237">
        <v>43830</v>
      </c>
      <c r="H297" s="230" t="s">
        <v>9907</v>
      </c>
    </row>
    <row r="298" spans="1:10" s="192" customFormat="1" ht="33.75" x14ac:dyDescent="0.25">
      <c r="A298" s="240" t="s">
        <v>1046</v>
      </c>
      <c r="B298" s="238" t="s">
        <v>10271</v>
      </c>
      <c r="C298" s="237">
        <v>43265</v>
      </c>
      <c r="D298" s="239">
        <v>18000</v>
      </c>
      <c r="E298" s="236" t="s">
        <v>1289</v>
      </c>
      <c r="F298" s="236" t="s">
        <v>9589</v>
      </c>
      <c r="G298" s="237">
        <v>43830</v>
      </c>
      <c r="H298" s="230" t="s">
        <v>9908</v>
      </c>
    </row>
    <row r="299" spans="1:10" s="192" customFormat="1" ht="22.5" x14ac:dyDescent="0.25">
      <c r="A299" s="240" t="s">
        <v>1047</v>
      </c>
      <c r="B299" s="238" t="s">
        <v>10272</v>
      </c>
      <c r="C299" s="237">
        <v>43266</v>
      </c>
      <c r="D299" s="239">
        <v>6824828</v>
      </c>
      <c r="E299" s="236" t="s">
        <v>9590</v>
      </c>
      <c r="F299" s="236" t="s">
        <v>3008</v>
      </c>
      <c r="G299" s="237">
        <v>43465</v>
      </c>
      <c r="H299" s="230" t="s">
        <v>9909</v>
      </c>
    </row>
    <row r="300" spans="1:10" s="192" customFormat="1" ht="22.5" x14ac:dyDescent="0.25">
      <c r="A300" s="240" t="s">
        <v>1048</v>
      </c>
      <c r="B300" s="238" t="s">
        <v>10777</v>
      </c>
      <c r="C300" s="237">
        <v>43447</v>
      </c>
      <c r="D300" s="239">
        <v>390035.21</v>
      </c>
      <c r="E300" s="236" t="s">
        <v>10778</v>
      </c>
      <c r="F300" s="236" t="s">
        <v>10774</v>
      </c>
      <c r="G300" s="237">
        <v>43585</v>
      </c>
      <c r="H300" s="230" t="s">
        <v>9909</v>
      </c>
    </row>
    <row r="301" spans="1:10" s="192" customFormat="1" x14ac:dyDescent="0.25">
      <c r="A301" s="240" t="s">
        <v>1050</v>
      </c>
      <c r="B301" s="238" t="s">
        <v>5929</v>
      </c>
      <c r="C301" s="237">
        <v>43182</v>
      </c>
      <c r="D301" s="239">
        <v>43667</v>
      </c>
      <c r="E301" s="236" t="s">
        <v>9591</v>
      </c>
      <c r="F301" s="236" t="s">
        <v>9592</v>
      </c>
      <c r="G301" s="237">
        <v>43226</v>
      </c>
      <c r="H301" s="230" t="s">
        <v>9883</v>
      </c>
    </row>
    <row r="302" spans="1:10" s="192" customFormat="1" ht="45" x14ac:dyDescent="0.25">
      <c r="A302" s="240" t="s">
        <v>1051</v>
      </c>
      <c r="B302" s="238" t="s">
        <v>10273</v>
      </c>
      <c r="C302" s="237">
        <v>43154</v>
      </c>
      <c r="D302" s="239">
        <v>12800</v>
      </c>
      <c r="E302" s="236" t="s">
        <v>6742</v>
      </c>
      <c r="F302" s="236" t="s">
        <v>3143</v>
      </c>
      <c r="G302" s="237">
        <v>43189</v>
      </c>
      <c r="H302" s="230" t="s">
        <v>9910</v>
      </c>
    </row>
    <row r="303" spans="1:10" s="192" customFormat="1" ht="45" x14ac:dyDescent="0.25">
      <c r="A303" s="240" t="s">
        <v>1052</v>
      </c>
      <c r="B303" s="238" t="s">
        <v>10274</v>
      </c>
      <c r="C303" s="237">
        <v>43154</v>
      </c>
      <c r="D303" s="239">
        <v>12800</v>
      </c>
      <c r="E303" s="236" t="s">
        <v>6742</v>
      </c>
      <c r="F303" s="236" t="s">
        <v>3143</v>
      </c>
      <c r="G303" s="237">
        <v>43189</v>
      </c>
      <c r="H303" s="230" t="s">
        <v>9910</v>
      </c>
    </row>
    <row r="304" spans="1:10" s="192" customFormat="1" x14ac:dyDescent="0.25">
      <c r="A304" s="240" t="s">
        <v>1053</v>
      </c>
      <c r="B304" s="238" t="s">
        <v>10275</v>
      </c>
      <c r="C304" s="237">
        <v>43257</v>
      </c>
      <c r="D304" s="239">
        <v>25000</v>
      </c>
      <c r="E304" s="236" t="s">
        <v>851</v>
      </c>
      <c r="F304" s="236" t="s">
        <v>9593</v>
      </c>
      <c r="G304" s="237">
        <v>43260</v>
      </c>
      <c r="H304" s="230" t="s">
        <v>1524</v>
      </c>
    </row>
    <row r="305" spans="1:8" s="192" customFormat="1" ht="22.5" x14ac:dyDescent="0.25">
      <c r="A305" s="240" t="s">
        <v>1054</v>
      </c>
      <c r="B305" s="238" t="s">
        <v>10466</v>
      </c>
      <c r="C305" s="237">
        <v>43277</v>
      </c>
      <c r="D305" s="239">
        <v>55000</v>
      </c>
      <c r="E305" s="236" t="s">
        <v>6942</v>
      </c>
      <c r="F305" s="236" t="s">
        <v>9489</v>
      </c>
      <c r="G305" s="237">
        <v>43277</v>
      </c>
      <c r="H305" s="230" t="s">
        <v>10465</v>
      </c>
    </row>
    <row r="306" spans="1:8" s="192" customFormat="1" x14ac:dyDescent="0.25">
      <c r="A306" s="240" t="s">
        <v>1055</v>
      </c>
      <c r="B306" s="238" t="s">
        <v>10074</v>
      </c>
      <c r="C306" s="237">
        <v>43201</v>
      </c>
      <c r="D306" s="239">
        <v>3000</v>
      </c>
      <c r="E306" s="236" t="s">
        <v>968</v>
      </c>
      <c r="F306" s="236" t="s">
        <v>9539</v>
      </c>
      <c r="G306" s="237">
        <v>43201</v>
      </c>
      <c r="H306" s="230" t="s">
        <v>1535</v>
      </c>
    </row>
    <row r="307" spans="1:8" s="192" customFormat="1" ht="33.75" x14ac:dyDescent="0.25">
      <c r="A307" s="240" t="s">
        <v>1056</v>
      </c>
      <c r="B307" s="238" t="s">
        <v>10074</v>
      </c>
      <c r="C307" s="237">
        <v>43201</v>
      </c>
      <c r="D307" s="239">
        <v>3000</v>
      </c>
      <c r="E307" s="236" t="s">
        <v>968</v>
      </c>
      <c r="F307" s="236" t="s">
        <v>9539</v>
      </c>
      <c r="G307" s="237">
        <v>43201</v>
      </c>
      <c r="H307" s="230" t="s">
        <v>10461</v>
      </c>
    </row>
    <row r="308" spans="1:8" s="192" customFormat="1" ht="22.5" x14ac:dyDescent="0.25">
      <c r="A308" s="240" t="s">
        <v>1057</v>
      </c>
      <c r="B308" s="238" t="s">
        <v>10074</v>
      </c>
      <c r="C308" s="237">
        <v>43201</v>
      </c>
      <c r="D308" s="239">
        <v>3000</v>
      </c>
      <c r="E308" s="236" t="s">
        <v>968</v>
      </c>
      <c r="F308" s="236" t="s">
        <v>9539</v>
      </c>
      <c r="G308" s="237">
        <v>43201</v>
      </c>
      <c r="H308" s="230" t="s">
        <v>6411</v>
      </c>
    </row>
    <row r="309" spans="1:8" s="192" customFormat="1" ht="22.5" x14ac:dyDescent="0.25">
      <c r="A309" s="240" t="s">
        <v>1058</v>
      </c>
      <c r="B309" s="238" t="s">
        <v>9594</v>
      </c>
      <c r="C309" s="237">
        <v>43287</v>
      </c>
      <c r="D309" s="239">
        <v>37104.67</v>
      </c>
      <c r="E309" s="236" t="s">
        <v>9595</v>
      </c>
      <c r="F309" s="236" t="s">
        <v>9476</v>
      </c>
      <c r="G309" s="237">
        <v>43427</v>
      </c>
      <c r="H309" s="230" t="s">
        <v>1523</v>
      </c>
    </row>
    <row r="310" spans="1:8" s="192" customFormat="1" x14ac:dyDescent="0.25">
      <c r="A310" s="240" t="s">
        <v>1059</v>
      </c>
      <c r="B310" s="238" t="s">
        <v>10412</v>
      </c>
      <c r="C310" s="237">
        <v>43416</v>
      </c>
      <c r="D310" s="239"/>
      <c r="E310" s="236"/>
      <c r="F310" s="236"/>
      <c r="G310" s="237"/>
      <c r="H310" s="230"/>
    </row>
    <row r="311" spans="1:8" s="192" customFormat="1" ht="22.5" x14ac:dyDescent="0.25">
      <c r="A311" s="240" t="s">
        <v>1060</v>
      </c>
      <c r="B311" s="238" t="s">
        <v>10505</v>
      </c>
      <c r="C311" s="237">
        <v>43299</v>
      </c>
      <c r="D311" s="239">
        <v>16820</v>
      </c>
      <c r="E311" s="236" t="s">
        <v>9596</v>
      </c>
      <c r="F311" s="236" t="s">
        <v>9489</v>
      </c>
      <c r="G311" s="237">
        <v>43344</v>
      </c>
      <c r="H311" s="230" t="s">
        <v>9246</v>
      </c>
    </row>
    <row r="312" spans="1:8" s="192" customFormat="1" x14ac:dyDescent="0.25">
      <c r="A312" s="354" t="s">
        <v>1061</v>
      </c>
      <c r="B312" s="238" t="s">
        <v>9459</v>
      </c>
      <c r="C312" s="237">
        <v>43285</v>
      </c>
      <c r="D312" s="239">
        <v>4000</v>
      </c>
      <c r="E312" s="236" t="s">
        <v>959</v>
      </c>
      <c r="F312" s="236" t="s">
        <v>9489</v>
      </c>
      <c r="G312" s="237">
        <v>43285</v>
      </c>
      <c r="H312" s="230" t="s">
        <v>9912</v>
      </c>
    </row>
    <row r="313" spans="1:8" s="192" customFormat="1" ht="22.5" x14ac:dyDescent="0.25">
      <c r="A313" s="354"/>
      <c r="B313" s="238" t="s">
        <v>10500</v>
      </c>
      <c r="C313" s="237">
        <v>43242</v>
      </c>
      <c r="D313" s="239">
        <v>47950</v>
      </c>
      <c r="E313" s="236" t="s">
        <v>9597</v>
      </c>
      <c r="F313" s="236" t="s">
        <v>9489</v>
      </c>
      <c r="G313" s="237">
        <v>43227</v>
      </c>
      <c r="H313" s="230" t="s">
        <v>10499</v>
      </c>
    </row>
    <row r="314" spans="1:8" s="192" customFormat="1" ht="33.75" x14ac:dyDescent="0.25">
      <c r="A314" s="240" t="s">
        <v>1062</v>
      </c>
      <c r="B314" s="238" t="s">
        <v>9598</v>
      </c>
      <c r="C314" s="237">
        <v>43291</v>
      </c>
      <c r="D314" s="239">
        <v>12000</v>
      </c>
      <c r="E314" s="236" t="s">
        <v>6819</v>
      </c>
      <c r="F314" s="236" t="s">
        <v>9476</v>
      </c>
      <c r="G314" s="237">
        <v>43430</v>
      </c>
      <c r="H314" s="230" t="s">
        <v>228</v>
      </c>
    </row>
    <row r="315" spans="1:8" s="192" customFormat="1" ht="22.5" x14ac:dyDescent="0.25">
      <c r="A315" s="240" t="s">
        <v>1064</v>
      </c>
      <c r="B315" s="238" t="s">
        <v>9599</v>
      </c>
      <c r="C315" s="237">
        <v>43290</v>
      </c>
      <c r="D315" s="239">
        <v>24000</v>
      </c>
      <c r="E315" s="236" t="s">
        <v>6595</v>
      </c>
      <c r="F315" s="236" t="s">
        <v>9476</v>
      </c>
      <c r="G315" s="237">
        <v>43299</v>
      </c>
      <c r="H315" s="230" t="s">
        <v>228</v>
      </c>
    </row>
    <row r="316" spans="1:8" s="192" customFormat="1" ht="33.75" x14ac:dyDescent="0.25">
      <c r="A316" s="240" t="s">
        <v>1065</v>
      </c>
      <c r="B316" s="238" t="s">
        <v>10502</v>
      </c>
      <c r="C316" s="237">
        <v>43278</v>
      </c>
      <c r="D316" s="239">
        <v>39500</v>
      </c>
      <c r="E316" s="236" t="s">
        <v>9600</v>
      </c>
      <c r="F316" s="236" t="s">
        <v>9601</v>
      </c>
      <c r="G316" s="237">
        <v>43308</v>
      </c>
      <c r="H316" s="230" t="s">
        <v>10501</v>
      </c>
    </row>
    <row r="317" spans="1:8" s="192" customFormat="1" ht="22.5" x14ac:dyDescent="0.25">
      <c r="A317" s="240" t="s">
        <v>1066</v>
      </c>
      <c r="B317" s="238" t="s">
        <v>9602</v>
      </c>
      <c r="C317" s="237">
        <v>43287</v>
      </c>
      <c r="D317" s="239">
        <v>40097.360000000001</v>
      </c>
      <c r="E317" s="236" t="s">
        <v>9603</v>
      </c>
      <c r="F317" s="236" t="s">
        <v>9476</v>
      </c>
      <c r="G317" s="237">
        <v>43446</v>
      </c>
      <c r="H317" s="230" t="s">
        <v>275</v>
      </c>
    </row>
    <row r="318" spans="1:8" s="192" customFormat="1" x14ac:dyDescent="0.25">
      <c r="A318" s="240" t="s">
        <v>1067</v>
      </c>
      <c r="B318" s="238" t="s">
        <v>10412</v>
      </c>
      <c r="C318" s="237">
        <v>43432</v>
      </c>
      <c r="D318" s="239"/>
      <c r="E318" s="236"/>
      <c r="F318" s="236"/>
      <c r="G318" s="237"/>
      <c r="H318" s="230"/>
    </row>
    <row r="319" spans="1:8" s="192" customFormat="1" ht="33.75" x14ac:dyDescent="0.25">
      <c r="A319" s="240" t="s">
        <v>1068</v>
      </c>
      <c r="B319" s="238" t="s">
        <v>9604</v>
      </c>
      <c r="C319" s="237">
        <v>43252</v>
      </c>
      <c r="D319" s="239">
        <v>76450.12</v>
      </c>
      <c r="E319" s="236" t="s">
        <v>9605</v>
      </c>
      <c r="F319" s="236" t="s">
        <v>9606</v>
      </c>
      <c r="G319" s="237">
        <v>43616</v>
      </c>
      <c r="H319" s="230" t="s">
        <v>2563</v>
      </c>
    </row>
    <row r="320" spans="1:8" s="192" customFormat="1" x14ac:dyDescent="0.25">
      <c r="A320" s="354" t="s">
        <v>1069</v>
      </c>
      <c r="B320" s="238" t="s">
        <v>10276</v>
      </c>
      <c r="C320" s="237">
        <v>43278</v>
      </c>
      <c r="D320" s="239">
        <v>72000</v>
      </c>
      <c r="E320" s="236" t="s">
        <v>9445</v>
      </c>
      <c r="F320" s="236" t="s">
        <v>9607</v>
      </c>
      <c r="G320" s="237">
        <v>43431</v>
      </c>
      <c r="H320" s="230" t="s">
        <v>9914</v>
      </c>
    </row>
    <row r="321" spans="1:8" s="192" customFormat="1" x14ac:dyDescent="0.25">
      <c r="A321" s="354"/>
      <c r="B321" s="238" t="s">
        <v>10277</v>
      </c>
      <c r="C321" s="237">
        <v>43265</v>
      </c>
      <c r="D321" s="239">
        <v>23470</v>
      </c>
      <c r="E321" s="236" t="s">
        <v>9608</v>
      </c>
      <c r="F321" s="236" t="s">
        <v>9609</v>
      </c>
      <c r="G321" s="237">
        <v>43272</v>
      </c>
      <c r="H321" s="230" t="s">
        <v>10265</v>
      </c>
    </row>
    <row r="322" spans="1:8" s="192" customFormat="1" x14ac:dyDescent="0.25">
      <c r="A322" s="240" t="s">
        <v>1070</v>
      </c>
      <c r="B322" s="238" t="s">
        <v>10018</v>
      </c>
      <c r="C322" s="237">
        <v>43181</v>
      </c>
      <c r="D322" s="239">
        <v>4000</v>
      </c>
      <c r="E322" s="236" t="s">
        <v>959</v>
      </c>
      <c r="F322" s="236" t="s">
        <v>9610</v>
      </c>
      <c r="G322" s="237">
        <v>43197</v>
      </c>
      <c r="H322" s="230" t="s">
        <v>4258</v>
      </c>
    </row>
    <row r="323" spans="1:8" s="192" customFormat="1" ht="22.5" x14ac:dyDescent="0.25">
      <c r="A323" s="240" t="s">
        <v>1071</v>
      </c>
      <c r="B323" s="238" t="s">
        <v>10278</v>
      </c>
      <c r="C323" s="237">
        <v>43248</v>
      </c>
      <c r="D323" s="239">
        <v>4400</v>
      </c>
      <c r="E323" s="236" t="s">
        <v>7766</v>
      </c>
      <c r="F323" s="236" t="s">
        <v>8057</v>
      </c>
      <c r="G323" s="237">
        <v>43266</v>
      </c>
      <c r="H323" s="230" t="s">
        <v>9915</v>
      </c>
    </row>
    <row r="324" spans="1:8" s="192" customFormat="1" ht="22.5" x14ac:dyDescent="0.25">
      <c r="A324" s="240" t="s">
        <v>1072</v>
      </c>
      <c r="B324" s="238" t="s">
        <v>10279</v>
      </c>
      <c r="C324" s="237">
        <v>43277</v>
      </c>
      <c r="D324" s="239">
        <v>55000</v>
      </c>
      <c r="E324" s="236" t="s">
        <v>6942</v>
      </c>
      <c r="F324" s="236" t="s">
        <v>3008</v>
      </c>
      <c r="G324" s="237">
        <v>43465</v>
      </c>
      <c r="H324" s="230" t="s">
        <v>10242</v>
      </c>
    </row>
    <row r="325" spans="1:8" s="192" customFormat="1" ht="33.75" x14ac:dyDescent="0.25">
      <c r="A325" s="240" t="s">
        <v>1074</v>
      </c>
      <c r="B325" s="238" t="s">
        <v>9611</v>
      </c>
      <c r="C325" s="237">
        <v>43291</v>
      </c>
      <c r="D325" s="239">
        <v>12000</v>
      </c>
      <c r="E325" s="236" t="s">
        <v>6819</v>
      </c>
      <c r="F325" s="236" t="s">
        <v>9476</v>
      </c>
      <c r="G325" s="237">
        <v>43377</v>
      </c>
      <c r="H325" s="230" t="s">
        <v>229</v>
      </c>
    </row>
    <row r="326" spans="1:8" s="192" customFormat="1" ht="22.5" x14ac:dyDescent="0.25">
      <c r="A326" s="240" t="s">
        <v>1075</v>
      </c>
      <c r="B326" s="238" t="s">
        <v>9612</v>
      </c>
      <c r="C326" s="237">
        <v>43290</v>
      </c>
      <c r="D326" s="239">
        <v>16000</v>
      </c>
      <c r="E326" s="236" t="s">
        <v>7679</v>
      </c>
      <c r="F326" s="236" t="s">
        <v>9476</v>
      </c>
      <c r="G326" s="237">
        <v>43399</v>
      </c>
      <c r="H326" s="230" t="s">
        <v>232</v>
      </c>
    </row>
    <row r="327" spans="1:8" s="192" customFormat="1" ht="33.75" x14ac:dyDescent="0.25">
      <c r="A327" s="240" t="s">
        <v>1076</v>
      </c>
      <c r="B327" s="238" t="s">
        <v>9613</v>
      </c>
      <c r="C327" s="237">
        <v>43290</v>
      </c>
      <c r="D327" s="239">
        <v>19250</v>
      </c>
      <c r="E327" s="236" t="s">
        <v>9614</v>
      </c>
      <c r="F327" s="236" t="s">
        <v>9476</v>
      </c>
      <c r="G327" s="237">
        <v>43413</v>
      </c>
      <c r="H327" s="230" t="s">
        <v>1516</v>
      </c>
    </row>
    <row r="328" spans="1:8" s="192" customFormat="1" ht="33.75" x14ac:dyDescent="0.25">
      <c r="A328" s="240" t="s">
        <v>1077</v>
      </c>
      <c r="B328" s="238" t="s">
        <v>9615</v>
      </c>
      <c r="C328" s="237">
        <v>43290</v>
      </c>
      <c r="D328" s="239">
        <v>24000</v>
      </c>
      <c r="E328" s="236" t="s">
        <v>6595</v>
      </c>
      <c r="F328" s="236" t="s">
        <v>9476</v>
      </c>
      <c r="G328" s="237">
        <v>43418</v>
      </c>
      <c r="H328" s="230" t="s">
        <v>617</v>
      </c>
    </row>
    <row r="329" spans="1:8" s="192" customFormat="1" ht="22.5" x14ac:dyDescent="0.25">
      <c r="A329" s="240" t="s">
        <v>1078</v>
      </c>
      <c r="B329" s="238" t="s">
        <v>9616</v>
      </c>
      <c r="C329" s="237">
        <v>43290</v>
      </c>
      <c r="D329" s="239">
        <v>19449.599999999999</v>
      </c>
      <c r="E329" s="236" t="s">
        <v>9617</v>
      </c>
      <c r="F329" s="236" t="s">
        <v>9476</v>
      </c>
      <c r="G329" s="237">
        <v>43439</v>
      </c>
      <c r="H329" s="230" t="s">
        <v>10</v>
      </c>
    </row>
    <row r="330" spans="1:8" s="192" customFormat="1" ht="22.5" x14ac:dyDescent="0.25">
      <c r="A330" s="240" t="s">
        <v>1079</v>
      </c>
      <c r="B330" s="238" t="s">
        <v>9618</v>
      </c>
      <c r="C330" s="237">
        <v>43290</v>
      </c>
      <c r="D330" s="239">
        <v>12500</v>
      </c>
      <c r="E330" s="236" t="s">
        <v>9619</v>
      </c>
      <c r="F330" s="236" t="s">
        <v>9476</v>
      </c>
      <c r="G330" s="237">
        <v>43438</v>
      </c>
      <c r="H330" s="230" t="s">
        <v>1517</v>
      </c>
    </row>
    <row r="331" spans="1:8" s="192" customFormat="1" ht="33.75" x14ac:dyDescent="0.25">
      <c r="A331" s="240" t="s">
        <v>1080</v>
      </c>
      <c r="B331" s="238" t="s">
        <v>9620</v>
      </c>
      <c r="C331" s="237">
        <v>43291</v>
      </c>
      <c r="D331" s="239">
        <v>12000</v>
      </c>
      <c r="E331" s="236" t="s">
        <v>6819</v>
      </c>
      <c r="F331" s="236" t="s">
        <v>9476</v>
      </c>
      <c r="G331" s="237">
        <v>43349</v>
      </c>
      <c r="H331" s="230" t="s">
        <v>1517</v>
      </c>
    </row>
    <row r="332" spans="1:8" s="192" customFormat="1" ht="33.75" x14ac:dyDescent="0.25">
      <c r="A332" s="240" t="s">
        <v>1081</v>
      </c>
      <c r="B332" s="238" t="s">
        <v>9621</v>
      </c>
      <c r="C332" s="237">
        <v>43291</v>
      </c>
      <c r="D332" s="239">
        <v>12000</v>
      </c>
      <c r="E332" s="236" t="s">
        <v>6819</v>
      </c>
      <c r="F332" s="236" t="s">
        <v>9476</v>
      </c>
      <c r="G332" s="237">
        <v>43375</v>
      </c>
      <c r="H332" s="230" t="s">
        <v>1523</v>
      </c>
    </row>
    <row r="333" spans="1:8" s="192" customFormat="1" ht="33.75" x14ac:dyDescent="0.25">
      <c r="A333" s="240" t="s">
        <v>1082</v>
      </c>
      <c r="B333" s="238" t="s">
        <v>9622</v>
      </c>
      <c r="C333" s="237">
        <v>43291</v>
      </c>
      <c r="D333" s="239">
        <v>12000</v>
      </c>
      <c r="E333" s="236" t="s">
        <v>6819</v>
      </c>
      <c r="F333" s="236" t="s">
        <v>9476</v>
      </c>
      <c r="G333" s="237">
        <v>43418</v>
      </c>
      <c r="H333" s="230" t="s">
        <v>617</v>
      </c>
    </row>
    <row r="334" spans="1:8" s="192" customFormat="1" ht="33.75" x14ac:dyDescent="0.25">
      <c r="A334" s="240" t="s">
        <v>1083</v>
      </c>
      <c r="B334" s="238" t="s">
        <v>10280</v>
      </c>
      <c r="C334" s="237">
        <v>43305</v>
      </c>
      <c r="D334" s="239">
        <v>158000</v>
      </c>
      <c r="E334" s="236" t="s">
        <v>9623</v>
      </c>
      <c r="F334" s="236" t="s">
        <v>9554</v>
      </c>
      <c r="G334" s="237">
        <v>43556</v>
      </c>
      <c r="H334" s="230" t="s">
        <v>9916</v>
      </c>
    </row>
    <row r="335" spans="1:8" s="192" customFormat="1" ht="22.5" x14ac:dyDescent="0.25">
      <c r="A335" s="240" t="s">
        <v>1084</v>
      </c>
      <c r="B335" s="238" t="s">
        <v>10281</v>
      </c>
      <c r="C335" s="237">
        <v>43305</v>
      </c>
      <c r="D335" s="239">
        <v>8858608.4499999993</v>
      </c>
      <c r="E335" s="236" t="s">
        <v>9624</v>
      </c>
      <c r="F335" s="236" t="s">
        <v>9554</v>
      </c>
      <c r="G335" s="237">
        <v>43556</v>
      </c>
      <c r="H335" s="230" t="s">
        <v>10282</v>
      </c>
    </row>
    <row r="336" spans="1:8" s="192" customFormat="1" ht="22.5" x14ac:dyDescent="0.25">
      <c r="A336" s="240" t="s">
        <v>1085</v>
      </c>
      <c r="B336" s="238" t="s">
        <v>10283</v>
      </c>
      <c r="C336" s="237">
        <v>43242</v>
      </c>
      <c r="D336" s="239">
        <v>47950</v>
      </c>
      <c r="E336" s="236" t="s">
        <v>9625</v>
      </c>
      <c r="F336" s="236" t="s">
        <v>9626</v>
      </c>
      <c r="G336" s="237">
        <v>43280</v>
      </c>
      <c r="H336" s="230" t="s">
        <v>9913</v>
      </c>
    </row>
    <row r="337" spans="1:8" s="192" customFormat="1" x14ac:dyDescent="0.25">
      <c r="A337" s="240" t="s">
        <v>1086</v>
      </c>
      <c r="B337" s="238" t="s">
        <v>10284</v>
      </c>
      <c r="C337" s="237">
        <v>43201</v>
      </c>
      <c r="D337" s="239">
        <v>5000</v>
      </c>
      <c r="E337" s="236" t="s">
        <v>963</v>
      </c>
      <c r="F337" s="236" t="s">
        <v>9539</v>
      </c>
      <c r="G337" s="237">
        <v>43456</v>
      </c>
      <c r="H337" s="230" t="s">
        <v>1516</v>
      </c>
    </row>
    <row r="338" spans="1:8" s="192" customFormat="1" x14ac:dyDescent="0.25">
      <c r="A338" s="240" t="s">
        <v>1087</v>
      </c>
      <c r="B338" s="238" t="s">
        <v>10087</v>
      </c>
      <c r="C338" s="237">
        <v>43201</v>
      </c>
      <c r="D338" s="239">
        <v>2000</v>
      </c>
      <c r="E338" s="236" t="s">
        <v>919</v>
      </c>
      <c r="F338" s="236" t="s">
        <v>9627</v>
      </c>
      <c r="G338" s="237">
        <v>43456</v>
      </c>
      <c r="H338" s="230" t="s">
        <v>215</v>
      </c>
    </row>
    <row r="339" spans="1:8" s="192" customFormat="1" x14ac:dyDescent="0.25">
      <c r="A339" s="240" t="s">
        <v>1088</v>
      </c>
      <c r="B339" s="238" t="s">
        <v>10087</v>
      </c>
      <c r="C339" s="237">
        <v>43201</v>
      </c>
      <c r="D339" s="239">
        <v>3000</v>
      </c>
      <c r="E339" s="236" t="s">
        <v>968</v>
      </c>
      <c r="F339" s="236" t="s">
        <v>9539</v>
      </c>
      <c r="G339" s="237">
        <v>43456</v>
      </c>
      <c r="H339" s="230" t="s">
        <v>6455</v>
      </c>
    </row>
    <row r="340" spans="1:8" s="192" customFormat="1" x14ac:dyDescent="0.25">
      <c r="A340" s="240" t="s">
        <v>1089</v>
      </c>
      <c r="B340" s="238" t="s">
        <v>10074</v>
      </c>
      <c r="C340" s="237">
        <v>43203</v>
      </c>
      <c r="D340" s="239">
        <v>20000</v>
      </c>
      <c r="E340" s="236" t="s">
        <v>788</v>
      </c>
      <c r="F340" s="236" t="s">
        <v>9539</v>
      </c>
      <c r="G340" s="237">
        <v>43456</v>
      </c>
      <c r="H340" s="230" t="s">
        <v>282</v>
      </c>
    </row>
    <row r="341" spans="1:8" s="192" customFormat="1" ht="22.5" x14ac:dyDescent="0.25">
      <c r="A341" s="240" t="s">
        <v>1090</v>
      </c>
      <c r="B341" s="238" t="s">
        <v>10087</v>
      </c>
      <c r="C341" s="237">
        <v>43201</v>
      </c>
      <c r="D341" s="239">
        <v>2000</v>
      </c>
      <c r="E341" s="236" t="s">
        <v>919</v>
      </c>
      <c r="F341" s="236" t="s">
        <v>9539</v>
      </c>
      <c r="G341" s="237">
        <v>43456</v>
      </c>
      <c r="H341" s="230" t="s">
        <v>6414</v>
      </c>
    </row>
    <row r="342" spans="1:8" s="192" customFormat="1" x14ac:dyDescent="0.25">
      <c r="A342" s="240" t="s">
        <v>1091</v>
      </c>
      <c r="B342" s="238" t="s">
        <v>10074</v>
      </c>
      <c r="C342" s="237">
        <v>43201</v>
      </c>
      <c r="D342" s="239">
        <v>5000</v>
      </c>
      <c r="E342" s="236" t="s">
        <v>963</v>
      </c>
      <c r="F342" s="236" t="s">
        <v>9539</v>
      </c>
      <c r="G342" s="237">
        <v>43456</v>
      </c>
      <c r="H342" s="230" t="s">
        <v>9904</v>
      </c>
    </row>
    <row r="343" spans="1:8" s="192" customFormat="1" x14ac:dyDescent="0.25">
      <c r="A343" s="240" t="s">
        <v>1092</v>
      </c>
      <c r="B343" s="238" t="s">
        <v>10074</v>
      </c>
      <c r="C343" s="237">
        <v>43201</v>
      </c>
      <c r="D343" s="239">
        <v>2000</v>
      </c>
      <c r="E343" s="236" t="s">
        <v>919</v>
      </c>
      <c r="F343" s="236" t="s">
        <v>9539</v>
      </c>
      <c r="G343" s="237">
        <v>43456</v>
      </c>
      <c r="H343" s="230" t="s">
        <v>215</v>
      </c>
    </row>
    <row r="344" spans="1:8" s="192" customFormat="1" x14ac:dyDescent="0.25">
      <c r="A344" s="240" t="s">
        <v>1093</v>
      </c>
      <c r="B344" s="238" t="s">
        <v>10074</v>
      </c>
      <c r="C344" s="237">
        <v>43201</v>
      </c>
      <c r="D344" s="239">
        <v>3000</v>
      </c>
      <c r="E344" s="236" t="s">
        <v>968</v>
      </c>
      <c r="F344" s="236" t="s">
        <v>9539</v>
      </c>
      <c r="G344" s="237">
        <v>43456</v>
      </c>
      <c r="H344" s="230" t="s">
        <v>1535</v>
      </c>
    </row>
    <row r="345" spans="1:8" s="192" customFormat="1" ht="33.75" x14ac:dyDescent="0.25">
      <c r="A345" s="240" t="s">
        <v>1094</v>
      </c>
      <c r="B345" s="238" t="s">
        <v>10074</v>
      </c>
      <c r="C345" s="237">
        <v>43201</v>
      </c>
      <c r="D345" s="239">
        <v>3000</v>
      </c>
      <c r="E345" s="236" t="s">
        <v>968</v>
      </c>
      <c r="F345" s="236" t="s">
        <v>9539</v>
      </c>
      <c r="G345" s="237">
        <v>43456</v>
      </c>
      <c r="H345" s="230" t="s">
        <v>9911</v>
      </c>
    </row>
    <row r="346" spans="1:8" s="192" customFormat="1" ht="22.5" x14ac:dyDescent="0.25">
      <c r="A346" s="240" t="s">
        <v>1095</v>
      </c>
      <c r="B346" s="238" t="s">
        <v>10285</v>
      </c>
      <c r="C346" s="237">
        <v>43201</v>
      </c>
      <c r="D346" s="239">
        <v>3000</v>
      </c>
      <c r="E346" s="236" t="s">
        <v>968</v>
      </c>
      <c r="F346" s="236" t="s">
        <v>9539</v>
      </c>
      <c r="G346" s="237">
        <v>43456</v>
      </c>
      <c r="H346" s="230" t="s">
        <v>6411</v>
      </c>
    </row>
    <row r="347" spans="1:8" s="192" customFormat="1" x14ac:dyDescent="0.25">
      <c r="A347" s="240" t="s">
        <v>1096</v>
      </c>
      <c r="B347" s="238" t="s">
        <v>10074</v>
      </c>
      <c r="C347" s="237">
        <v>43201</v>
      </c>
      <c r="D347" s="239">
        <v>4000</v>
      </c>
      <c r="E347" s="236" t="s">
        <v>959</v>
      </c>
      <c r="F347" s="236" t="s">
        <v>9539</v>
      </c>
      <c r="G347" s="237">
        <v>43456</v>
      </c>
      <c r="H347" s="230" t="s">
        <v>6547</v>
      </c>
    </row>
    <row r="348" spans="1:8" s="192" customFormat="1" ht="22.5" x14ac:dyDescent="0.25">
      <c r="A348" s="240" t="s">
        <v>1097</v>
      </c>
      <c r="B348" s="238" t="s">
        <v>10286</v>
      </c>
      <c r="C348" s="237">
        <v>43201</v>
      </c>
      <c r="D348" s="239">
        <v>3000</v>
      </c>
      <c r="E348" s="236" t="s">
        <v>968</v>
      </c>
      <c r="F348" s="236" t="s">
        <v>9539</v>
      </c>
      <c r="G348" s="237">
        <v>43456</v>
      </c>
      <c r="H348" s="230" t="s">
        <v>9172</v>
      </c>
    </row>
    <row r="349" spans="1:8" s="192" customFormat="1" ht="22.5" x14ac:dyDescent="0.25">
      <c r="A349" s="240" t="s">
        <v>1098</v>
      </c>
      <c r="B349" s="238" t="s">
        <v>10087</v>
      </c>
      <c r="C349" s="237">
        <v>43201</v>
      </c>
      <c r="D349" s="239">
        <v>5000</v>
      </c>
      <c r="E349" s="236" t="s">
        <v>963</v>
      </c>
      <c r="F349" s="236" t="s">
        <v>9539</v>
      </c>
      <c r="G349" s="237">
        <v>43456</v>
      </c>
      <c r="H349" s="230" t="s">
        <v>9905</v>
      </c>
    </row>
    <row r="350" spans="1:8" s="192" customFormat="1" x14ac:dyDescent="0.25">
      <c r="A350" s="240" t="s">
        <v>1099</v>
      </c>
      <c r="B350" s="238" t="s">
        <v>10087</v>
      </c>
      <c r="C350" s="237">
        <v>43201</v>
      </c>
      <c r="D350" s="239">
        <v>2000</v>
      </c>
      <c r="E350" s="236" t="s">
        <v>919</v>
      </c>
      <c r="F350" s="236" t="s">
        <v>9539</v>
      </c>
      <c r="G350" s="237">
        <v>43456</v>
      </c>
      <c r="H350" s="230" t="s">
        <v>4409</v>
      </c>
    </row>
    <row r="351" spans="1:8" s="192" customFormat="1" x14ac:dyDescent="0.25">
      <c r="A351" s="240" t="s">
        <v>1100</v>
      </c>
      <c r="B351" s="238" t="s">
        <v>10287</v>
      </c>
      <c r="C351" s="237">
        <v>43203</v>
      </c>
      <c r="D351" s="239">
        <v>9000</v>
      </c>
      <c r="E351" s="236" t="s">
        <v>7878</v>
      </c>
      <c r="F351" s="236" t="s">
        <v>9539</v>
      </c>
      <c r="G351" s="237">
        <v>43456</v>
      </c>
      <c r="H351" s="230" t="s">
        <v>215</v>
      </c>
    </row>
    <row r="352" spans="1:8" s="192" customFormat="1" ht="22.5" x14ac:dyDescent="0.25">
      <c r="A352" s="240" t="s">
        <v>1101</v>
      </c>
      <c r="B352" s="238" t="s">
        <v>10087</v>
      </c>
      <c r="C352" s="237">
        <v>43201</v>
      </c>
      <c r="D352" s="239">
        <v>2000</v>
      </c>
      <c r="E352" s="236" t="s">
        <v>919</v>
      </c>
      <c r="F352" s="236" t="s">
        <v>9539</v>
      </c>
      <c r="G352" s="237">
        <v>43456</v>
      </c>
      <c r="H352" s="230" t="s">
        <v>6464</v>
      </c>
    </row>
    <row r="353" spans="1:8" s="192" customFormat="1" ht="22.5" x14ac:dyDescent="0.25">
      <c r="A353" s="240" t="s">
        <v>1102</v>
      </c>
      <c r="B353" s="238" t="s">
        <v>10087</v>
      </c>
      <c r="C353" s="237">
        <v>43201</v>
      </c>
      <c r="D353" s="239">
        <v>2000</v>
      </c>
      <c r="E353" s="236" t="s">
        <v>919</v>
      </c>
      <c r="F353" s="236" t="s">
        <v>9539</v>
      </c>
      <c r="G353" s="237">
        <v>43456</v>
      </c>
      <c r="H353" s="230" t="s">
        <v>6464</v>
      </c>
    </row>
    <row r="354" spans="1:8" s="192" customFormat="1" ht="22.5" x14ac:dyDescent="0.25">
      <c r="A354" s="240" t="s">
        <v>1103</v>
      </c>
      <c r="B354" s="238" t="s">
        <v>10288</v>
      </c>
      <c r="C354" s="237">
        <v>43258</v>
      </c>
      <c r="D354" s="239">
        <v>11274.12</v>
      </c>
      <c r="E354" s="236" t="s">
        <v>9628</v>
      </c>
      <c r="F354" s="236" t="s">
        <v>9629</v>
      </c>
      <c r="G354" s="237">
        <v>43414</v>
      </c>
      <c r="H354" s="230" t="s">
        <v>57</v>
      </c>
    </row>
    <row r="355" spans="1:8" s="192" customFormat="1" ht="22.5" x14ac:dyDescent="0.25">
      <c r="A355" s="240" t="s">
        <v>1104</v>
      </c>
      <c r="B355" s="238" t="s">
        <v>10288</v>
      </c>
      <c r="C355" s="237">
        <v>43258</v>
      </c>
      <c r="D355" s="239">
        <v>14202.38</v>
      </c>
      <c r="E355" s="236" t="s">
        <v>9630</v>
      </c>
      <c r="F355" s="236" t="s">
        <v>9629</v>
      </c>
      <c r="G355" s="237">
        <v>43414</v>
      </c>
      <c r="H355" s="230" t="s">
        <v>9917</v>
      </c>
    </row>
    <row r="356" spans="1:8" s="192" customFormat="1" ht="22.5" x14ac:dyDescent="0.25">
      <c r="A356" s="240" t="s">
        <v>1105</v>
      </c>
      <c r="B356" s="238" t="s">
        <v>10288</v>
      </c>
      <c r="C356" s="237">
        <v>43258</v>
      </c>
      <c r="D356" s="239">
        <v>19166.52</v>
      </c>
      <c r="E356" s="236" t="s">
        <v>9631</v>
      </c>
      <c r="F356" s="236" t="s">
        <v>9629</v>
      </c>
      <c r="G356" s="237">
        <v>43414</v>
      </c>
      <c r="H356" s="230" t="s">
        <v>9918</v>
      </c>
    </row>
    <row r="357" spans="1:8" s="192" customFormat="1" ht="22.5" x14ac:dyDescent="0.25">
      <c r="A357" s="240" t="s">
        <v>1106</v>
      </c>
      <c r="B357" s="238" t="s">
        <v>10289</v>
      </c>
      <c r="C357" s="237">
        <v>43258</v>
      </c>
      <c r="D357" s="239">
        <v>50000</v>
      </c>
      <c r="E357" s="236" t="s">
        <v>1073</v>
      </c>
      <c r="F357" s="236" t="s">
        <v>9629</v>
      </c>
      <c r="G357" s="237">
        <v>43414</v>
      </c>
      <c r="H357" s="230" t="s">
        <v>9919</v>
      </c>
    </row>
    <row r="358" spans="1:8" s="192" customFormat="1" ht="22.5" x14ac:dyDescent="0.25">
      <c r="A358" s="240" t="s">
        <v>1107</v>
      </c>
      <c r="B358" s="238" t="s">
        <v>10288</v>
      </c>
      <c r="C358" s="237">
        <v>43258</v>
      </c>
      <c r="D358" s="239">
        <v>50000</v>
      </c>
      <c r="E358" s="236" t="s">
        <v>1073</v>
      </c>
      <c r="F358" s="236" t="s">
        <v>9629</v>
      </c>
      <c r="G358" s="237">
        <v>43414</v>
      </c>
      <c r="H358" s="230" t="s">
        <v>80</v>
      </c>
    </row>
    <row r="359" spans="1:8" s="192" customFormat="1" ht="22.5" x14ac:dyDescent="0.25">
      <c r="A359" s="240" t="s">
        <v>1108</v>
      </c>
      <c r="B359" s="238" t="s">
        <v>10288</v>
      </c>
      <c r="C359" s="237">
        <v>43258</v>
      </c>
      <c r="D359" s="239">
        <v>7237.07</v>
      </c>
      <c r="E359" s="236" t="s">
        <v>9632</v>
      </c>
      <c r="F359" s="236" t="s">
        <v>9629</v>
      </c>
      <c r="G359" s="237">
        <v>43414</v>
      </c>
      <c r="H359" s="230" t="s">
        <v>9920</v>
      </c>
    </row>
    <row r="360" spans="1:8" s="192" customFormat="1" ht="22.5" x14ac:dyDescent="0.25">
      <c r="A360" s="240" t="s">
        <v>1109</v>
      </c>
      <c r="B360" s="238" t="s">
        <v>10288</v>
      </c>
      <c r="C360" s="237">
        <v>43258</v>
      </c>
      <c r="D360" s="239">
        <v>32952</v>
      </c>
      <c r="E360" s="236" t="s">
        <v>9633</v>
      </c>
      <c r="F360" s="236" t="s">
        <v>9629</v>
      </c>
      <c r="G360" s="237">
        <v>43414</v>
      </c>
      <c r="H360" s="230" t="s">
        <v>48</v>
      </c>
    </row>
    <row r="361" spans="1:8" s="192" customFormat="1" ht="22.5" x14ac:dyDescent="0.25">
      <c r="A361" s="240" t="s">
        <v>1110</v>
      </c>
      <c r="B361" s="238" t="s">
        <v>10019</v>
      </c>
      <c r="C361" s="237">
        <v>43241</v>
      </c>
      <c r="D361" s="239">
        <v>1000</v>
      </c>
      <c r="E361" s="236" t="s">
        <v>848</v>
      </c>
      <c r="F361" s="236" t="s">
        <v>9593</v>
      </c>
      <c r="G361" s="237">
        <v>43260</v>
      </c>
      <c r="H361" s="230" t="s">
        <v>80</v>
      </c>
    </row>
    <row r="362" spans="1:8" s="192" customFormat="1" ht="33.75" x14ac:dyDescent="0.25">
      <c r="A362" s="240" t="s">
        <v>1111</v>
      </c>
      <c r="B362" s="238" t="s">
        <v>9634</v>
      </c>
      <c r="C362" s="237">
        <v>43291</v>
      </c>
      <c r="D362" s="239">
        <v>12000</v>
      </c>
      <c r="E362" s="236" t="s">
        <v>6819</v>
      </c>
      <c r="F362" s="236" t="s">
        <v>9476</v>
      </c>
      <c r="G362" s="237">
        <v>43375</v>
      </c>
      <c r="H362" s="230" t="s">
        <v>275</v>
      </c>
    </row>
    <row r="363" spans="1:8" s="192" customFormat="1" ht="33.75" x14ac:dyDescent="0.25">
      <c r="A363" s="240" t="s">
        <v>1112</v>
      </c>
      <c r="B363" s="238" t="s">
        <v>9635</v>
      </c>
      <c r="C363" s="237">
        <v>43291</v>
      </c>
      <c r="D363" s="239">
        <v>12000</v>
      </c>
      <c r="E363" s="236" t="s">
        <v>6819</v>
      </c>
      <c r="F363" s="236" t="s">
        <v>9476</v>
      </c>
      <c r="G363" s="237">
        <v>43423</v>
      </c>
      <c r="H363" s="230" t="s">
        <v>301</v>
      </c>
    </row>
    <row r="364" spans="1:8" s="192" customFormat="1" ht="22.5" x14ac:dyDescent="0.25">
      <c r="A364" s="240" t="s">
        <v>1113</v>
      </c>
      <c r="B364" s="238" t="s">
        <v>10019</v>
      </c>
      <c r="C364" s="237">
        <v>43241</v>
      </c>
      <c r="D364" s="239">
        <v>100</v>
      </c>
      <c r="E364" s="236" t="s">
        <v>8067</v>
      </c>
      <c r="F364" s="236" t="s">
        <v>9593</v>
      </c>
      <c r="G364" s="237">
        <v>43260</v>
      </c>
      <c r="H364" s="230" t="s">
        <v>6424</v>
      </c>
    </row>
    <row r="365" spans="1:8" s="192" customFormat="1" ht="33.75" x14ac:dyDescent="0.25">
      <c r="A365" s="240" t="s">
        <v>1114</v>
      </c>
      <c r="B365" s="238" t="s">
        <v>9636</v>
      </c>
      <c r="C365" s="237">
        <v>43291</v>
      </c>
      <c r="D365" s="239">
        <v>12000</v>
      </c>
      <c r="E365" s="236" t="s">
        <v>6819</v>
      </c>
      <c r="F365" s="236" t="s">
        <v>9476</v>
      </c>
      <c r="G365" s="237">
        <v>43413</v>
      </c>
      <c r="H365" s="230" t="s">
        <v>1522</v>
      </c>
    </row>
    <row r="366" spans="1:8" s="192" customFormat="1" ht="22.5" x14ac:dyDescent="0.25">
      <c r="A366" s="240" t="s">
        <v>1115</v>
      </c>
      <c r="B366" s="238" t="s">
        <v>10019</v>
      </c>
      <c r="C366" s="237">
        <v>43241</v>
      </c>
      <c r="D366" s="239">
        <v>100</v>
      </c>
      <c r="E366" s="236" t="s">
        <v>8067</v>
      </c>
      <c r="F366" s="236" t="s">
        <v>9593</v>
      </c>
      <c r="G366" s="237">
        <v>43260</v>
      </c>
      <c r="H366" s="230" t="s">
        <v>9286</v>
      </c>
    </row>
    <row r="367" spans="1:8" s="192" customFormat="1" ht="22.5" x14ac:dyDescent="0.25">
      <c r="A367" s="240" t="s">
        <v>1116</v>
      </c>
      <c r="B367" s="238" t="s">
        <v>10019</v>
      </c>
      <c r="C367" s="237">
        <v>43241</v>
      </c>
      <c r="D367" s="239">
        <v>100</v>
      </c>
      <c r="E367" s="236" t="s">
        <v>10614</v>
      </c>
      <c r="F367" s="236" t="s">
        <v>9593</v>
      </c>
      <c r="G367" s="237">
        <v>43260</v>
      </c>
      <c r="H367" s="230" t="s">
        <v>6437</v>
      </c>
    </row>
    <row r="368" spans="1:8" s="192" customFormat="1" ht="22.5" x14ac:dyDescent="0.25">
      <c r="A368" s="240" t="s">
        <v>1117</v>
      </c>
      <c r="B368" s="238" t="s">
        <v>10019</v>
      </c>
      <c r="C368" s="237">
        <v>43241</v>
      </c>
      <c r="D368" s="239">
        <v>100</v>
      </c>
      <c r="E368" s="236" t="s">
        <v>10615</v>
      </c>
      <c r="F368" s="236" t="s">
        <v>9593</v>
      </c>
      <c r="G368" s="237">
        <v>43260</v>
      </c>
      <c r="H368" s="230" t="s">
        <v>9234</v>
      </c>
    </row>
    <row r="369" spans="1:8" s="192" customFormat="1" ht="22.5" x14ac:dyDescent="0.25">
      <c r="A369" s="240" t="s">
        <v>1118</v>
      </c>
      <c r="B369" s="238" t="s">
        <v>10020</v>
      </c>
      <c r="C369" s="237">
        <v>43241</v>
      </c>
      <c r="D369" s="239">
        <v>100</v>
      </c>
      <c r="E369" s="236" t="s">
        <v>10616</v>
      </c>
      <c r="F369" s="236" t="s">
        <v>9593</v>
      </c>
      <c r="G369" s="237">
        <v>43260</v>
      </c>
      <c r="H369" s="230" t="s">
        <v>6421</v>
      </c>
    </row>
    <row r="370" spans="1:8" s="192" customFormat="1" ht="22.5" x14ac:dyDescent="0.25">
      <c r="A370" s="240" t="s">
        <v>1119</v>
      </c>
      <c r="B370" s="238" t="s">
        <v>10019</v>
      </c>
      <c r="C370" s="237">
        <v>43241</v>
      </c>
      <c r="D370" s="239">
        <v>100</v>
      </c>
      <c r="E370" s="236" t="s">
        <v>10617</v>
      </c>
      <c r="F370" s="236" t="s">
        <v>9593</v>
      </c>
      <c r="G370" s="237">
        <v>43260</v>
      </c>
      <c r="H370" s="230" t="s">
        <v>195</v>
      </c>
    </row>
    <row r="371" spans="1:8" s="192" customFormat="1" ht="22.5" x14ac:dyDescent="0.25">
      <c r="A371" s="240" t="s">
        <v>1120</v>
      </c>
      <c r="B371" s="238" t="s">
        <v>10427</v>
      </c>
      <c r="C371" s="237">
        <v>43201</v>
      </c>
      <c r="D371" s="239">
        <v>5000</v>
      </c>
      <c r="E371" s="236" t="s">
        <v>963</v>
      </c>
      <c r="F371" s="236" t="s">
        <v>9539</v>
      </c>
      <c r="G371" s="237">
        <v>43201</v>
      </c>
      <c r="H371" s="230" t="s">
        <v>9921</v>
      </c>
    </row>
    <row r="372" spans="1:8" s="192" customFormat="1" x14ac:dyDescent="0.25">
      <c r="A372" s="240" t="s">
        <v>1121</v>
      </c>
      <c r="B372" s="238" t="s">
        <v>10427</v>
      </c>
      <c r="C372" s="237">
        <v>43201</v>
      </c>
      <c r="D372" s="239">
        <v>11000</v>
      </c>
      <c r="E372" s="236" t="s">
        <v>7550</v>
      </c>
      <c r="F372" s="236" t="s">
        <v>9489</v>
      </c>
      <c r="G372" s="237">
        <v>43201</v>
      </c>
      <c r="H372" s="230" t="s">
        <v>6416</v>
      </c>
    </row>
    <row r="373" spans="1:8" s="192" customFormat="1" ht="22.5" x14ac:dyDescent="0.25">
      <c r="A373" s="240" t="s">
        <v>1122</v>
      </c>
      <c r="B373" s="238" t="s">
        <v>10020</v>
      </c>
      <c r="C373" s="237">
        <v>43241</v>
      </c>
      <c r="D373" s="239">
        <v>100</v>
      </c>
      <c r="E373" s="236" t="s">
        <v>8067</v>
      </c>
      <c r="F373" s="236" t="s">
        <v>9593</v>
      </c>
      <c r="G373" s="237">
        <v>43260</v>
      </c>
      <c r="H373" s="230" t="s">
        <v>9261</v>
      </c>
    </row>
    <row r="374" spans="1:8" s="192" customFormat="1" ht="22.5" x14ac:dyDescent="0.25">
      <c r="A374" s="240" t="s">
        <v>1123</v>
      </c>
      <c r="B374" s="238" t="s">
        <v>10019</v>
      </c>
      <c r="C374" s="237">
        <v>43241</v>
      </c>
      <c r="D374" s="239">
        <v>100</v>
      </c>
      <c r="E374" s="236" t="s">
        <v>10614</v>
      </c>
      <c r="F374" s="236" t="s">
        <v>9593</v>
      </c>
      <c r="G374" s="237">
        <v>43260</v>
      </c>
      <c r="H374" s="230" t="s">
        <v>9228</v>
      </c>
    </row>
    <row r="375" spans="1:8" s="192" customFormat="1" ht="22.5" x14ac:dyDescent="0.25">
      <c r="A375" s="240" t="s">
        <v>1124</v>
      </c>
      <c r="B375" s="238" t="s">
        <v>10019</v>
      </c>
      <c r="C375" s="237">
        <v>43241</v>
      </c>
      <c r="D375" s="239">
        <v>100</v>
      </c>
      <c r="E375" s="236" t="s">
        <v>10615</v>
      </c>
      <c r="F375" s="236" t="s">
        <v>9593</v>
      </c>
      <c r="G375" s="237">
        <v>43260</v>
      </c>
      <c r="H375" s="230" t="s">
        <v>9270</v>
      </c>
    </row>
    <row r="376" spans="1:8" s="192" customFormat="1" ht="22.5" x14ac:dyDescent="0.25">
      <c r="A376" s="240" t="s">
        <v>1125</v>
      </c>
      <c r="B376" s="238" t="s">
        <v>10019</v>
      </c>
      <c r="C376" s="237">
        <v>43241</v>
      </c>
      <c r="D376" s="239">
        <v>100</v>
      </c>
      <c r="E376" s="236" t="s">
        <v>10616</v>
      </c>
      <c r="F376" s="236" t="s">
        <v>9593</v>
      </c>
      <c r="G376" s="237">
        <v>43260</v>
      </c>
      <c r="H376" s="230" t="s">
        <v>2659</v>
      </c>
    </row>
    <row r="377" spans="1:8" s="192" customFormat="1" ht="22.5" x14ac:dyDescent="0.25">
      <c r="A377" s="240" t="s">
        <v>1126</v>
      </c>
      <c r="B377" s="238" t="s">
        <v>10019</v>
      </c>
      <c r="C377" s="237">
        <v>43241</v>
      </c>
      <c r="D377" s="239">
        <v>100</v>
      </c>
      <c r="E377" s="236" t="s">
        <v>10617</v>
      </c>
      <c r="F377" s="236" t="s">
        <v>9593</v>
      </c>
      <c r="G377" s="237">
        <v>43260</v>
      </c>
      <c r="H377" s="230" t="s">
        <v>52</v>
      </c>
    </row>
    <row r="378" spans="1:8" s="192" customFormat="1" ht="22.5" x14ac:dyDescent="0.25">
      <c r="A378" s="240" t="s">
        <v>1127</v>
      </c>
      <c r="B378" s="238" t="s">
        <v>10019</v>
      </c>
      <c r="C378" s="237">
        <v>43241</v>
      </c>
      <c r="D378" s="239">
        <v>100</v>
      </c>
      <c r="E378" s="236" t="s">
        <v>10618</v>
      </c>
      <c r="F378" s="236" t="s">
        <v>9593</v>
      </c>
      <c r="G378" s="237">
        <v>43260</v>
      </c>
      <c r="H378" s="230" t="s">
        <v>2595</v>
      </c>
    </row>
    <row r="379" spans="1:8" s="192" customFormat="1" ht="22.5" x14ac:dyDescent="0.25">
      <c r="A379" s="240" t="s">
        <v>1128</v>
      </c>
      <c r="B379" s="238" t="s">
        <v>10020</v>
      </c>
      <c r="C379" s="237">
        <v>43241</v>
      </c>
      <c r="D379" s="239">
        <v>100</v>
      </c>
      <c r="E379" s="236" t="s">
        <v>10619</v>
      </c>
      <c r="F379" s="236" t="s">
        <v>9593</v>
      </c>
      <c r="G379" s="237">
        <v>43260</v>
      </c>
      <c r="H379" s="230" t="s">
        <v>6442</v>
      </c>
    </row>
    <row r="380" spans="1:8" s="192" customFormat="1" ht="22.5" x14ac:dyDescent="0.25">
      <c r="A380" s="240" t="s">
        <v>1129</v>
      </c>
      <c r="B380" s="238" t="s">
        <v>10019</v>
      </c>
      <c r="C380" s="237">
        <v>43241</v>
      </c>
      <c r="D380" s="239">
        <v>100</v>
      </c>
      <c r="E380" s="236" t="s">
        <v>10620</v>
      </c>
      <c r="F380" s="236" t="s">
        <v>9593</v>
      </c>
      <c r="G380" s="237">
        <v>43260</v>
      </c>
      <c r="H380" s="230" t="s">
        <v>6441</v>
      </c>
    </row>
    <row r="381" spans="1:8" s="192" customFormat="1" ht="22.5" x14ac:dyDescent="0.25">
      <c r="A381" s="240" t="s">
        <v>1131</v>
      </c>
      <c r="B381" s="238" t="s">
        <v>10019</v>
      </c>
      <c r="C381" s="237">
        <v>43241</v>
      </c>
      <c r="D381" s="239">
        <v>100</v>
      </c>
      <c r="E381" s="236" t="s">
        <v>10621</v>
      </c>
      <c r="F381" s="236" t="s">
        <v>9593</v>
      </c>
      <c r="G381" s="237">
        <v>43260</v>
      </c>
      <c r="H381" s="230" t="s">
        <v>9238</v>
      </c>
    </row>
    <row r="382" spans="1:8" s="192" customFormat="1" ht="22.5" x14ac:dyDescent="0.25">
      <c r="A382" s="240" t="s">
        <v>1132</v>
      </c>
      <c r="B382" s="238" t="s">
        <v>10019</v>
      </c>
      <c r="C382" s="237">
        <v>43241</v>
      </c>
      <c r="D382" s="239">
        <v>100</v>
      </c>
      <c r="E382" s="236" t="s">
        <v>10622</v>
      </c>
      <c r="F382" s="236" t="s">
        <v>9593</v>
      </c>
      <c r="G382" s="237">
        <v>43260</v>
      </c>
      <c r="H382" s="230" t="s">
        <v>6443</v>
      </c>
    </row>
    <row r="383" spans="1:8" s="192" customFormat="1" ht="22.5" x14ac:dyDescent="0.25">
      <c r="A383" s="240" t="s">
        <v>1133</v>
      </c>
      <c r="B383" s="238" t="s">
        <v>10020</v>
      </c>
      <c r="C383" s="237">
        <v>43241</v>
      </c>
      <c r="D383" s="239">
        <v>100</v>
      </c>
      <c r="E383" s="236" t="s">
        <v>10623</v>
      </c>
      <c r="F383" s="236" t="s">
        <v>9593</v>
      </c>
      <c r="G383" s="237">
        <v>43260</v>
      </c>
      <c r="H383" s="230" t="s">
        <v>6429</v>
      </c>
    </row>
    <row r="384" spans="1:8" s="192" customFormat="1" ht="22.5" x14ac:dyDescent="0.25">
      <c r="A384" s="240" t="s">
        <v>1134</v>
      </c>
      <c r="B384" s="238" t="s">
        <v>10019</v>
      </c>
      <c r="C384" s="237">
        <v>43241</v>
      </c>
      <c r="D384" s="239">
        <v>100</v>
      </c>
      <c r="E384" s="236" t="s">
        <v>10624</v>
      </c>
      <c r="F384" s="236" t="s">
        <v>9593</v>
      </c>
      <c r="G384" s="237">
        <v>43260</v>
      </c>
      <c r="H384" s="230" t="s">
        <v>6432</v>
      </c>
    </row>
    <row r="385" spans="1:8" s="192" customFormat="1" ht="22.5" x14ac:dyDescent="0.25">
      <c r="A385" s="240" t="s">
        <v>1135</v>
      </c>
      <c r="B385" s="238" t="s">
        <v>10021</v>
      </c>
      <c r="C385" s="237">
        <v>43241</v>
      </c>
      <c r="D385" s="239">
        <v>100</v>
      </c>
      <c r="E385" s="236" t="s">
        <v>10625</v>
      </c>
      <c r="F385" s="236" t="s">
        <v>9593</v>
      </c>
      <c r="G385" s="237">
        <v>43260</v>
      </c>
      <c r="H385" s="230" t="s">
        <v>6433</v>
      </c>
    </row>
    <row r="386" spans="1:8" s="192" customFormat="1" ht="22.5" x14ac:dyDescent="0.25">
      <c r="A386" s="240" t="s">
        <v>1136</v>
      </c>
      <c r="B386" s="238" t="s">
        <v>10021</v>
      </c>
      <c r="C386" s="237">
        <v>43241</v>
      </c>
      <c r="D386" s="239">
        <v>100</v>
      </c>
      <c r="E386" s="236" t="s">
        <v>10626</v>
      </c>
      <c r="F386" s="236" t="s">
        <v>9593</v>
      </c>
      <c r="G386" s="237">
        <v>43260</v>
      </c>
      <c r="H386" s="230" t="s">
        <v>9273</v>
      </c>
    </row>
    <row r="387" spans="1:8" s="192" customFormat="1" ht="22.5" x14ac:dyDescent="0.25">
      <c r="A387" s="240" t="s">
        <v>1137</v>
      </c>
      <c r="B387" s="238" t="s">
        <v>10021</v>
      </c>
      <c r="C387" s="237">
        <v>43241</v>
      </c>
      <c r="D387" s="239">
        <v>100</v>
      </c>
      <c r="E387" s="236" t="s">
        <v>10627</v>
      </c>
      <c r="F387" s="236" t="s">
        <v>9593</v>
      </c>
      <c r="G387" s="237">
        <v>43260</v>
      </c>
      <c r="H387" s="230" t="s">
        <v>9176</v>
      </c>
    </row>
    <row r="388" spans="1:8" s="192" customFormat="1" ht="22.5" x14ac:dyDescent="0.25">
      <c r="A388" s="240" t="s">
        <v>1138</v>
      </c>
      <c r="B388" s="238" t="s">
        <v>10021</v>
      </c>
      <c r="C388" s="237">
        <v>43241</v>
      </c>
      <c r="D388" s="239">
        <v>100</v>
      </c>
      <c r="E388" s="236" t="s">
        <v>10628</v>
      </c>
      <c r="F388" s="236" t="s">
        <v>9593</v>
      </c>
      <c r="G388" s="237">
        <v>43260</v>
      </c>
      <c r="H388" s="230" t="s">
        <v>4274</v>
      </c>
    </row>
    <row r="389" spans="1:8" s="192" customFormat="1" ht="22.5" x14ac:dyDescent="0.25">
      <c r="A389" s="240" t="s">
        <v>1139</v>
      </c>
      <c r="B389" s="238" t="s">
        <v>10021</v>
      </c>
      <c r="C389" s="237">
        <v>43241</v>
      </c>
      <c r="D389" s="239">
        <v>100</v>
      </c>
      <c r="E389" s="236" t="s">
        <v>10629</v>
      </c>
      <c r="F389" s="236" t="s">
        <v>9593</v>
      </c>
      <c r="G389" s="237">
        <v>43260</v>
      </c>
      <c r="H389" s="230" t="s">
        <v>9242</v>
      </c>
    </row>
    <row r="390" spans="1:8" s="192" customFormat="1" ht="22.5" x14ac:dyDescent="0.25">
      <c r="A390" s="240" t="s">
        <v>1140</v>
      </c>
      <c r="B390" s="238" t="s">
        <v>10021</v>
      </c>
      <c r="C390" s="237">
        <v>43241</v>
      </c>
      <c r="D390" s="239">
        <v>100</v>
      </c>
      <c r="E390" s="236" t="s">
        <v>10630</v>
      </c>
      <c r="F390" s="236" t="s">
        <v>9593</v>
      </c>
      <c r="G390" s="237">
        <v>43260</v>
      </c>
      <c r="H390" s="230" t="s">
        <v>204</v>
      </c>
    </row>
    <row r="391" spans="1:8" s="192" customFormat="1" ht="22.5" x14ac:dyDescent="0.25">
      <c r="A391" s="240" t="s">
        <v>1141</v>
      </c>
      <c r="B391" s="238" t="s">
        <v>10022</v>
      </c>
      <c r="C391" s="237">
        <v>43241</v>
      </c>
      <c r="D391" s="239">
        <v>100</v>
      </c>
      <c r="E391" s="236" t="s">
        <v>10631</v>
      </c>
      <c r="F391" s="236" t="s">
        <v>9593</v>
      </c>
      <c r="G391" s="237">
        <v>43260</v>
      </c>
      <c r="H391" s="230" t="s">
        <v>9922</v>
      </c>
    </row>
    <row r="392" spans="1:8" s="192" customFormat="1" ht="22.5" x14ac:dyDescent="0.25">
      <c r="A392" s="240" t="s">
        <v>1142</v>
      </c>
      <c r="B392" s="238" t="s">
        <v>10023</v>
      </c>
      <c r="C392" s="237">
        <v>43241</v>
      </c>
      <c r="D392" s="239">
        <v>100</v>
      </c>
      <c r="E392" s="236" t="s">
        <v>10632</v>
      </c>
      <c r="F392" s="236" t="s">
        <v>9593</v>
      </c>
      <c r="G392" s="237">
        <v>43260</v>
      </c>
      <c r="H392" s="230" t="s">
        <v>9262</v>
      </c>
    </row>
    <row r="393" spans="1:8" s="192" customFormat="1" ht="33.75" x14ac:dyDescent="0.25">
      <c r="A393" s="240" t="s">
        <v>1143</v>
      </c>
      <c r="B393" s="238" t="s">
        <v>9637</v>
      </c>
      <c r="C393" s="237">
        <v>43290</v>
      </c>
      <c r="D393" s="239">
        <v>17500</v>
      </c>
      <c r="E393" s="236" t="s">
        <v>9638</v>
      </c>
      <c r="F393" s="236" t="s">
        <v>9476</v>
      </c>
      <c r="G393" s="237">
        <v>43311</v>
      </c>
      <c r="H393" s="230" t="s">
        <v>231</v>
      </c>
    </row>
    <row r="394" spans="1:8" s="192" customFormat="1" ht="22.5" x14ac:dyDescent="0.25">
      <c r="A394" s="240" t="s">
        <v>1144</v>
      </c>
      <c r="B394" s="238" t="s">
        <v>10021</v>
      </c>
      <c r="C394" s="237">
        <v>43241</v>
      </c>
      <c r="D394" s="239">
        <v>100</v>
      </c>
      <c r="E394" s="236" t="s">
        <v>8067</v>
      </c>
      <c r="F394" s="236" t="s">
        <v>9593</v>
      </c>
      <c r="G394" s="237">
        <v>43260</v>
      </c>
      <c r="H394" s="230" t="s">
        <v>6440</v>
      </c>
    </row>
    <row r="395" spans="1:8" s="192" customFormat="1" ht="22.5" x14ac:dyDescent="0.25">
      <c r="A395" s="240" t="s">
        <v>1145</v>
      </c>
      <c r="B395" s="238" t="s">
        <v>10021</v>
      </c>
      <c r="C395" s="237">
        <v>43241</v>
      </c>
      <c r="D395" s="239">
        <v>100</v>
      </c>
      <c r="E395" s="236" t="s">
        <v>10614</v>
      </c>
      <c r="F395" s="236" t="s">
        <v>9593</v>
      </c>
      <c r="G395" s="237">
        <v>43260</v>
      </c>
      <c r="H395" s="230" t="s">
        <v>9254</v>
      </c>
    </row>
    <row r="396" spans="1:8" s="192" customFormat="1" ht="22.5" x14ac:dyDescent="0.25">
      <c r="A396" s="240" t="s">
        <v>1146</v>
      </c>
      <c r="B396" s="238" t="s">
        <v>10021</v>
      </c>
      <c r="C396" s="237">
        <v>43241</v>
      </c>
      <c r="D396" s="239">
        <v>100</v>
      </c>
      <c r="E396" s="236" t="s">
        <v>10615</v>
      </c>
      <c r="F396" s="236" t="s">
        <v>9593</v>
      </c>
      <c r="G396" s="237">
        <v>43260</v>
      </c>
      <c r="H396" s="230" t="s">
        <v>58</v>
      </c>
    </row>
    <row r="397" spans="1:8" s="192" customFormat="1" ht="22.5" x14ac:dyDescent="0.25">
      <c r="A397" s="240" t="s">
        <v>1147</v>
      </c>
      <c r="B397" s="238" t="s">
        <v>10021</v>
      </c>
      <c r="C397" s="237">
        <v>43241</v>
      </c>
      <c r="D397" s="239">
        <v>100</v>
      </c>
      <c r="E397" s="236" t="s">
        <v>10616</v>
      </c>
      <c r="F397" s="236" t="s">
        <v>9593</v>
      </c>
      <c r="G397" s="237">
        <v>43260</v>
      </c>
      <c r="H397" s="230" t="s">
        <v>6438</v>
      </c>
    </row>
    <row r="398" spans="1:8" s="192" customFormat="1" ht="22.5" x14ac:dyDescent="0.25">
      <c r="A398" s="240" t="s">
        <v>1148</v>
      </c>
      <c r="B398" s="238" t="s">
        <v>10021</v>
      </c>
      <c r="C398" s="237">
        <v>43241</v>
      </c>
      <c r="D398" s="239">
        <v>100</v>
      </c>
      <c r="E398" s="236" t="s">
        <v>10617</v>
      </c>
      <c r="F398" s="236" t="s">
        <v>9593</v>
      </c>
      <c r="G398" s="237">
        <v>43260</v>
      </c>
      <c r="H398" s="230" t="s">
        <v>9169</v>
      </c>
    </row>
    <row r="399" spans="1:8" s="192" customFormat="1" ht="22.5" x14ac:dyDescent="0.25">
      <c r="A399" s="240" t="s">
        <v>1149</v>
      </c>
      <c r="B399" s="238" t="s">
        <v>10021</v>
      </c>
      <c r="C399" s="237">
        <v>43241</v>
      </c>
      <c r="D399" s="239">
        <v>100</v>
      </c>
      <c r="E399" s="236" t="s">
        <v>10618</v>
      </c>
      <c r="F399" s="236" t="s">
        <v>9593</v>
      </c>
      <c r="G399" s="237">
        <v>43260</v>
      </c>
      <c r="H399" s="230" t="s">
        <v>9923</v>
      </c>
    </row>
    <row r="400" spans="1:8" s="192" customFormat="1" ht="22.5" x14ac:dyDescent="0.25">
      <c r="A400" s="240" t="s">
        <v>1150</v>
      </c>
      <c r="B400" s="238" t="s">
        <v>10021</v>
      </c>
      <c r="C400" s="237">
        <v>43241</v>
      </c>
      <c r="D400" s="239">
        <v>100</v>
      </c>
      <c r="E400" s="236" t="s">
        <v>10619</v>
      </c>
      <c r="F400" s="236" t="s">
        <v>9593</v>
      </c>
      <c r="G400" s="237">
        <v>43260</v>
      </c>
      <c r="H400" s="230" t="s">
        <v>9167</v>
      </c>
    </row>
    <row r="401" spans="1:8" s="192" customFormat="1" ht="22.5" x14ac:dyDescent="0.25">
      <c r="A401" s="240" t="s">
        <v>1151</v>
      </c>
      <c r="B401" s="238" t="s">
        <v>10021</v>
      </c>
      <c r="C401" s="237">
        <v>43241</v>
      </c>
      <c r="D401" s="239">
        <v>100</v>
      </c>
      <c r="E401" s="236" t="s">
        <v>10620</v>
      </c>
      <c r="F401" s="236" t="s">
        <v>9593</v>
      </c>
      <c r="G401" s="237">
        <v>43260</v>
      </c>
      <c r="H401" s="230" t="s">
        <v>48</v>
      </c>
    </row>
    <row r="402" spans="1:8" s="192" customFormat="1" ht="22.5" x14ac:dyDescent="0.25">
      <c r="A402" s="240" t="s">
        <v>1152</v>
      </c>
      <c r="B402" s="238" t="s">
        <v>10021</v>
      </c>
      <c r="C402" s="237">
        <v>43241</v>
      </c>
      <c r="D402" s="239">
        <v>100</v>
      </c>
      <c r="E402" s="236" t="s">
        <v>10621</v>
      </c>
      <c r="F402" s="236" t="s">
        <v>9593</v>
      </c>
      <c r="G402" s="237">
        <v>43260</v>
      </c>
      <c r="H402" s="230" t="s">
        <v>6538</v>
      </c>
    </row>
    <row r="403" spans="1:8" s="192" customFormat="1" ht="22.5" x14ac:dyDescent="0.25">
      <c r="A403" s="240" t="s">
        <v>1153</v>
      </c>
      <c r="B403" s="238" t="s">
        <v>10021</v>
      </c>
      <c r="C403" s="237">
        <v>43241</v>
      </c>
      <c r="D403" s="239">
        <v>100</v>
      </c>
      <c r="E403" s="236" t="s">
        <v>10622</v>
      </c>
      <c r="F403" s="236" t="s">
        <v>9593</v>
      </c>
      <c r="G403" s="237">
        <v>43260</v>
      </c>
      <c r="H403" s="230" t="s">
        <v>6425</v>
      </c>
    </row>
    <row r="404" spans="1:8" s="192" customFormat="1" ht="22.5" x14ac:dyDescent="0.25">
      <c r="A404" s="240" t="s">
        <v>1154</v>
      </c>
      <c r="B404" s="238" t="s">
        <v>10021</v>
      </c>
      <c r="C404" s="237">
        <v>43241</v>
      </c>
      <c r="D404" s="239">
        <v>100</v>
      </c>
      <c r="E404" s="236" t="s">
        <v>10623</v>
      </c>
      <c r="F404" s="236" t="s">
        <v>9593</v>
      </c>
      <c r="G404" s="237">
        <v>43260</v>
      </c>
      <c r="H404" s="230" t="s">
        <v>9290</v>
      </c>
    </row>
    <row r="405" spans="1:8" s="192" customFormat="1" ht="22.5" x14ac:dyDescent="0.25">
      <c r="A405" s="240" t="s">
        <v>1155</v>
      </c>
      <c r="B405" s="238" t="s">
        <v>10021</v>
      </c>
      <c r="C405" s="237">
        <v>43241</v>
      </c>
      <c r="D405" s="239">
        <v>100</v>
      </c>
      <c r="E405" s="236" t="s">
        <v>10624</v>
      </c>
      <c r="F405" s="236" t="s">
        <v>9593</v>
      </c>
      <c r="G405" s="237">
        <v>43260</v>
      </c>
      <c r="H405" s="230" t="s">
        <v>9225</v>
      </c>
    </row>
    <row r="406" spans="1:8" s="192" customFormat="1" ht="22.5" x14ac:dyDescent="0.25">
      <c r="A406" s="240" t="s">
        <v>1156</v>
      </c>
      <c r="B406" s="238" t="s">
        <v>10022</v>
      </c>
      <c r="C406" s="237">
        <v>43241</v>
      </c>
      <c r="D406" s="239">
        <v>100</v>
      </c>
      <c r="E406" s="236" t="s">
        <v>10625</v>
      </c>
      <c r="F406" s="236" t="s">
        <v>9593</v>
      </c>
      <c r="G406" s="237">
        <v>43260</v>
      </c>
      <c r="H406" s="230" t="s">
        <v>9222</v>
      </c>
    </row>
    <row r="407" spans="1:8" s="192" customFormat="1" ht="22.5" x14ac:dyDescent="0.25">
      <c r="A407" s="240" t="s">
        <v>1157</v>
      </c>
      <c r="B407" s="238" t="s">
        <v>10290</v>
      </c>
      <c r="C407" s="237">
        <v>43290</v>
      </c>
      <c r="D407" s="239">
        <v>12262.5</v>
      </c>
      <c r="E407" s="236" t="s">
        <v>9639</v>
      </c>
      <c r="F407" s="236" t="s">
        <v>9640</v>
      </c>
      <c r="G407" s="237">
        <v>43378</v>
      </c>
      <c r="H407" s="230" t="s">
        <v>9924</v>
      </c>
    </row>
    <row r="408" spans="1:8" s="192" customFormat="1" ht="22.5" x14ac:dyDescent="0.25">
      <c r="A408" s="240" t="s">
        <v>1158</v>
      </c>
      <c r="B408" s="238" t="s">
        <v>10290</v>
      </c>
      <c r="C408" s="237">
        <v>43290</v>
      </c>
      <c r="D408" s="239">
        <v>18709.32</v>
      </c>
      <c r="E408" s="236" t="s">
        <v>9641</v>
      </c>
      <c r="F408" s="236" t="s">
        <v>9640</v>
      </c>
      <c r="G408" s="237">
        <v>43378</v>
      </c>
      <c r="H408" s="230" t="s">
        <v>9144</v>
      </c>
    </row>
    <row r="409" spans="1:8" s="192" customFormat="1" ht="22.5" x14ac:dyDescent="0.25">
      <c r="A409" s="240" t="s">
        <v>1159</v>
      </c>
      <c r="B409" s="238" t="s">
        <v>10290</v>
      </c>
      <c r="C409" s="237">
        <v>43290</v>
      </c>
      <c r="D409" s="239">
        <v>9053.31</v>
      </c>
      <c r="E409" s="236" t="s">
        <v>9642</v>
      </c>
      <c r="F409" s="236" t="s">
        <v>9640</v>
      </c>
      <c r="G409" s="237">
        <v>43378</v>
      </c>
      <c r="H409" s="230" t="s">
        <v>9890</v>
      </c>
    </row>
    <row r="410" spans="1:8" s="192" customFormat="1" ht="22.5" x14ac:dyDescent="0.25">
      <c r="A410" s="240" t="s">
        <v>1160</v>
      </c>
      <c r="B410" s="238" t="s">
        <v>10290</v>
      </c>
      <c r="C410" s="237">
        <v>43290</v>
      </c>
      <c r="D410" s="239">
        <v>14253.47</v>
      </c>
      <c r="E410" s="236" t="s">
        <v>9643</v>
      </c>
      <c r="F410" s="236" t="s">
        <v>9640</v>
      </c>
      <c r="G410" s="237">
        <v>43378</v>
      </c>
      <c r="H410" s="230" t="s">
        <v>9900</v>
      </c>
    </row>
    <row r="411" spans="1:8" s="192" customFormat="1" ht="22.5" x14ac:dyDescent="0.25">
      <c r="A411" s="240" t="s">
        <v>1161</v>
      </c>
      <c r="B411" s="238" t="s">
        <v>10290</v>
      </c>
      <c r="C411" s="237">
        <v>43290</v>
      </c>
      <c r="D411" s="239">
        <v>10342.719999999999</v>
      </c>
      <c r="E411" s="236" t="s">
        <v>9644</v>
      </c>
      <c r="F411" s="236" t="s">
        <v>9640</v>
      </c>
      <c r="G411" s="237">
        <v>43378</v>
      </c>
      <c r="H411" s="230" t="s">
        <v>9895</v>
      </c>
    </row>
    <row r="412" spans="1:8" s="192" customFormat="1" ht="22.5" x14ac:dyDescent="0.25">
      <c r="A412" s="240" t="s">
        <v>1162</v>
      </c>
      <c r="B412" s="238" t="s">
        <v>10291</v>
      </c>
      <c r="C412" s="237">
        <v>43290</v>
      </c>
      <c r="D412" s="239">
        <v>15269.17</v>
      </c>
      <c r="E412" s="236" t="s">
        <v>9645</v>
      </c>
      <c r="F412" s="236" t="s">
        <v>9640</v>
      </c>
      <c r="G412" s="237">
        <v>43378</v>
      </c>
      <c r="H412" s="230" t="s">
        <v>9896</v>
      </c>
    </row>
    <row r="413" spans="1:8" s="192" customFormat="1" ht="22.5" x14ac:dyDescent="0.25">
      <c r="A413" s="240" t="s">
        <v>1163</v>
      </c>
      <c r="B413" s="238" t="s">
        <v>10290</v>
      </c>
      <c r="C413" s="237">
        <v>43290</v>
      </c>
      <c r="D413" s="239">
        <v>17362.259999999998</v>
      </c>
      <c r="E413" s="236" t="s">
        <v>9646</v>
      </c>
      <c r="F413" s="236" t="s">
        <v>9640</v>
      </c>
      <c r="G413" s="237">
        <v>43378</v>
      </c>
      <c r="H413" s="230" t="s">
        <v>9139</v>
      </c>
    </row>
    <row r="414" spans="1:8" s="192" customFormat="1" ht="22.5" x14ac:dyDescent="0.25">
      <c r="A414" s="240" t="s">
        <v>1164</v>
      </c>
      <c r="B414" s="238" t="s">
        <v>10290</v>
      </c>
      <c r="C414" s="237">
        <v>43290</v>
      </c>
      <c r="D414" s="239">
        <v>28976.77</v>
      </c>
      <c r="E414" s="236" t="s">
        <v>9647</v>
      </c>
      <c r="F414" s="236" t="s">
        <v>9640</v>
      </c>
      <c r="G414" s="237">
        <v>43378</v>
      </c>
      <c r="H414" s="230" t="s">
        <v>9146</v>
      </c>
    </row>
    <row r="415" spans="1:8" s="192" customFormat="1" ht="22.5" x14ac:dyDescent="0.25">
      <c r="A415" s="240" t="s">
        <v>1165</v>
      </c>
      <c r="B415" s="238" t="s">
        <v>10290</v>
      </c>
      <c r="C415" s="237">
        <v>43290</v>
      </c>
      <c r="D415" s="239">
        <v>14177.62</v>
      </c>
      <c r="E415" s="236" t="s">
        <v>9648</v>
      </c>
      <c r="F415" s="236" t="s">
        <v>9640</v>
      </c>
      <c r="G415" s="237">
        <v>43378</v>
      </c>
      <c r="H415" s="230" t="s">
        <v>10509</v>
      </c>
    </row>
    <row r="416" spans="1:8" s="192" customFormat="1" ht="22.5" x14ac:dyDescent="0.25">
      <c r="A416" s="240" t="s">
        <v>1166</v>
      </c>
      <c r="B416" s="238" t="s">
        <v>10025</v>
      </c>
      <c r="C416" s="237">
        <v>43290</v>
      </c>
      <c r="D416" s="239">
        <v>50000</v>
      </c>
      <c r="E416" s="236" t="s">
        <v>1073</v>
      </c>
      <c r="F416" s="236" t="s">
        <v>9640</v>
      </c>
      <c r="G416" s="237">
        <v>43378</v>
      </c>
      <c r="H416" s="230" t="s">
        <v>9925</v>
      </c>
    </row>
    <row r="417" spans="1:8" s="192" customFormat="1" ht="22.5" x14ac:dyDescent="0.25">
      <c r="A417" s="240" t="s">
        <v>1167</v>
      </c>
      <c r="B417" s="238" t="s">
        <v>10025</v>
      </c>
      <c r="C417" s="237">
        <v>43290</v>
      </c>
      <c r="D417" s="239">
        <v>50000</v>
      </c>
      <c r="E417" s="236" t="s">
        <v>1073</v>
      </c>
      <c r="F417" s="236" t="s">
        <v>9640</v>
      </c>
      <c r="G417" s="237">
        <v>43378</v>
      </c>
      <c r="H417" s="230" t="s">
        <v>9926</v>
      </c>
    </row>
    <row r="418" spans="1:8" s="192" customFormat="1" ht="22.5" x14ac:dyDescent="0.25">
      <c r="A418" s="240" t="s">
        <v>1168</v>
      </c>
      <c r="B418" s="238" t="s">
        <v>10024</v>
      </c>
      <c r="C418" s="237">
        <v>43290</v>
      </c>
      <c r="D418" s="239">
        <v>50000</v>
      </c>
      <c r="E418" s="236" t="s">
        <v>1073</v>
      </c>
      <c r="F418" s="236" t="s">
        <v>9640</v>
      </c>
      <c r="G418" s="237">
        <v>43378</v>
      </c>
      <c r="H418" s="230" t="s">
        <v>2624</v>
      </c>
    </row>
    <row r="419" spans="1:8" s="192" customFormat="1" ht="22.5" x14ac:dyDescent="0.25">
      <c r="A419" s="240" t="s">
        <v>1169</v>
      </c>
      <c r="B419" s="238" t="s">
        <v>10024</v>
      </c>
      <c r="C419" s="237">
        <v>43290</v>
      </c>
      <c r="D419" s="239">
        <v>36093.75</v>
      </c>
      <c r="E419" s="236" t="s">
        <v>9649</v>
      </c>
      <c r="F419" s="236" t="s">
        <v>9640</v>
      </c>
      <c r="G419" s="237">
        <v>43378</v>
      </c>
      <c r="H419" s="230" t="s">
        <v>9927</v>
      </c>
    </row>
    <row r="420" spans="1:8" s="192" customFormat="1" ht="22.5" x14ac:dyDescent="0.25">
      <c r="A420" s="240" t="s">
        <v>1170</v>
      </c>
      <c r="B420" s="238" t="s">
        <v>10024</v>
      </c>
      <c r="C420" s="237">
        <v>43290</v>
      </c>
      <c r="D420" s="239">
        <v>50000</v>
      </c>
      <c r="E420" s="236" t="s">
        <v>1073</v>
      </c>
      <c r="F420" s="236" t="s">
        <v>9640</v>
      </c>
      <c r="G420" s="237">
        <v>43378</v>
      </c>
      <c r="H420" s="230" t="s">
        <v>9928</v>
      </c>
    </row>
    <row r="421" spans="1:8" s="192" customFormat="1" x14ac:dyDescent="0.25">
      <c r="A421" s="240" t="s">
        <v>1171</v>
      </c>
      <c r="B421" s="238" t="s">
        <v>10087</v>
      </c>
      <c r="C421" s="237">
        <v>43203</v>
      </c>
      <c r="D421" s="239">
        <v>14000</v>
      </c>
      <c r="E421" s="236" t="s">
        <v>7721</v>
      </c>
      <c r="F421" s="236" t="s">
        <v>9539</v>
      </c>
      <c r="G421" s="237">
        <v>43203</v>
      </c>
      <c r="H421" s="230" t="s">
        <v>6409</v>
      </c>
    </row>
    <row r="422" spans="1:8" s="192" customFormat="1" x14ac:dyDescent="0.25">
      <c r="A422" s="240" t="s">
        <v>1172</v>
      </c>
      <c r="B422" s="238" t="s">
        <v>10087</v>
      </c>
      <c r="C422" s="237">
        <v>43203</v>
      </c>
      <c r="D422" s="239">
        <v>8000</v>
      </c>
      <c r="E422" s="236" t="s">
        <v>1049</v>
      </c>
      <c r="F422" s="236" t="s">
        <v>9539</v>
      </c>
      <c r="G422" s="237">
        <v>43203</v>
      </c>
      <c r="H422" s="230" t="s">
        <v>6409</v>
      </c>
    </row>
    <row r="423" spans="1:8" s="192" customFormat="1" ht="22.5" x14ac:dyDescent="0.25">
      <c r="A423" s="240" t="s">
        <v>1173</v>
      </c>
      <c r="B423" s="238" t="s">
        <v>9650</v>
      </c>
      <c r="C423" s="237">
        <v>43290</v>
      </c>
      <c r="D423" s="239">
        <v>9000</v>
      </c>
      <c r="E423" s="236" t="s">
        <v>9651</v>
      </c>
      <c r="F423" s="236" t="s">
        <v>9476</v>
      </c>
      <c r="G423" s="237">
        <v>43377</v>
      </c>
      <c r="H423" s="230" t="s">
        <v>233</v>
      </c>
    </row>
    <row r="424" spans="1:8" s="192" customFormat="1" ht="33.75" x14ac:dyDescent="0.25">
      <c r="A424" s="240" t="s">
        <v>1174</v>
      </c>
      <c r="B424" s="238" t="s">
        <v>9652</v>
      </c>
      <c r="C424" s="237">
        <v>43291</v>
      </c>
      <c r="D424" s="239">
        <v>12000</v>
      </c>
      <c r="E424" s="236" t="s">
        <v>6819</v>
      </c>
      <c r="F424" s="236" t="s">
        <v>9476</v>
      </c>
      <c r="G424" s="237">
        <v>43396</v>
      </c>
      <c r="H424" s="230" t="s">
        <v>1519</v>
      </c>
    </row>
    <row r="425" spans="1:8" s="192" customFormat="1" ht="22.5" x14ac:dyDescent="0.25">
      <c r="A425" s="240" t="s">
        <v>1175</v>
      </c>
      <c r="B425" s="238" t="s">
        <v>9653</v>
      </c>
      <c r="C425" s="237">
        <v>43290</v>
      </c>
      <c r="D425" s="239">
        <v>24000</v>
      </c>
      <c r="E425" s="236" t="s">
        <v>6595</v>
      </c>
      <c r="F425" s="236" t="s">
        <v>9476</v>
      </c>
      <c r="G425" s="237">
        <v>43311</v>
      </c>
      <c r="H425" s="230" t="s">
        <v>1526</v>
      </c>
    </row>
    <row r="426" spans="1:8" s="192" customFormat="1" x14ac:dyDescent="0.25">
      <c r="A426" s="240" t="s">
        <v>1176</v>
      </c>
      <c r="B426" s="238" t="s">
        <v>5087</v>
      </c>
      <c r="C426" s="237">
        <v>43306</v>
      </c>
      <c r="D426" s="239">
        <v>48000</v>
      </c>
      <c r="E426" s="236" t="s">
        <v>1341</v>
      </c>
      <c r="F426" s="236" t="s">
        <v>10507</v>
      </c>
      <c r="G426" s="237">
        <v>43306</v>
      </c>
      <c r="H426" s="230" t="s">
        <v>6426</v>
      </c>
    </row>
    <row r="427" spans="1:8" s="192" customFormat="1" ht="22.5" x14ac:dyDescent="0.25">
      <c r="A427" s="240" t="s">
        <v>1177</v>
      </c>
      <c r="B427" s="238" t="s">
        <v>10087</v>
      </c>
      <c r="C427" s="237">
        <v>43203</v>
      </c>
      <c r="D427" s="239">
        <v>15000</v>
      </c>
      <c r="E427" s="236" t="s">
        <v>783</v>
      </c>
      <c r="F427" s="236" t="s">
        <v>9539</v>
      </c>
      <c r="G427" s="237">
        <v>43203</v>
      </c>
      <c r="H427" s="230" t="s">
        <v>10444</v>
      </c>
    </row>
    <row r="428" spans="1:8" s="192" customFormat="1" ht="22.5" x14ac:dyDescent="0.25">
      <c r="A428" s="240" t="s">
        <v>1178</v>
      </c>
      <c r="B428" s="238" t="s">
        <v>10087</v>
      </c>
      <c r="C428" s="237">
        <v>43203</v>
      </c>
      <c r="D428" s="239">
        <v>20000</v>
      </c>
      <c r="E428" s="236" t="s">
        <v>788</v>
      </c>
      <c r="F428" s="236" t="s">
        <v>9539</v>
      </c>
      <c r="G428" s="237">
        <v>43203</v>
      </c>
      <c r="H428" s="230" t="s">
        <v>10437</v>
      </c>
    </row>
    <row r="429" spans="1:8" s="192" customFormat="1" ht="22.5" x14ac:dyDescent="0.25">
      <c r="A429" s="240" t="s">
        <v>1179</v>
      </c>
      <c r="B429" s="238" t="s">
        <v>10087</v>
      </c>
      <c r="C429" s="237">
        <v>43201</v>
      </c>
      <c r="D429" s="239">
        <v>2000</v>
      </c>
      <c r="E429" s="236" t="s">
        <v>919</v>
      </c>
      <c r="F429" s="236" t="s">
        <v>9539</v>
      </c>
      <c r="G429" s="237">
        <v>43203</v>
      </c>
      <c r="H429" s="230" t="s">
        <v>6403</v>
      </c>
    </row>
    <row r="430" spans="1:8" s="192" customFormat="1" ht="22.5" x14ac:dyDescent="0.25">
      <c r="A430" s="240" t="s">
        <v>1180</v>
      </c>
      <c r="B430" s="238" t="s">
        <v>10087</v>
      </c>
      <c r="C430" s="237">
        <v>43201</v>
      </c>
      <c r="D430" s="239">
        <v>2000</v>
      </c>
      <c r="E430" s="236" t="s">
        <v>919</v>
      </c>
      <c r="F430" s="236" t="s">
        <v>9539</v>
      </c>
      <c r="G430" s="237">
        <v>43201</v>
      </c>
      <c r="H430" s="230" t="s">
        <v>6414</v>
      </c>
    </row>
    <row r="431" spans="1:8" s="192" customFormat="1" ht="22.5" x14ac:dyDescent="0.25">
      <c r="A431" s="240" t="s">
        <v>1181</v>
      </c>
      <c r="B431" s="238" t="s">
        <v>10087</v>
      </c>
      <c r="C431" s="237">
        <v>43201</v>
      </c>
      <c r="D431" s="239">
        <v>6000</v>
      </c>
      <c r="E431" s="236" t="s">
        <v>965</v>
      </c>
      <c r="F431" s="236" t="s">
        <v>9539</v>
      </c>
      <c r="G431" s="237">
        <v>43201</v>
      </c>
      <c r="H431" s="230" t="s">
        <v>10439</v>
      </c>
    </row>
    <row r="432" spans="1:8" s="192" customFormat="1" ht="22.5" x14ac:dyDescent="0.25">
      <c r="A432" s="240" t="s">
        <v>1182</v>
      </c>
      <c r="B432" s="238" t="s">
        <v>10087</v>
      </c>
      <c r="C432" s="237">
        <v>43201</v>
      </c>
      <c r="D432" s="239">
        <v>5000</v>
      </c>
      <c r="E432" s="236" t="s">
        <v>963</v>
      </c>
      <c r="F432" s="236" t="s">
        <v>9539</v>
      </c>
      <c r="G432" s="237">
        <v>43201</v>
      </c>
      <c r="H432" s="230" t="s">
        <v>10462</v>
      </c>
    </row>
    <row r="433" spans="1:8" s="192" customFormat="1" ht="22.5" x14ac:dyDescent="0.25">
      <c r="A433" s="240" t="s">
        <v>1183</v>
      </c>
      <c r="B433" s="238" t="s">
        <v>10087</v>
      </c>
      <c r="C433" s="237">
        <v>43203</v>
      </c>
      <c r="D433" s="239">
        <v>12000</v>
      </c>
      <c r="E433" s="236" t="s">
        <v>970</v>
      </c>
      <c r="F433" s="236" t="s">
        <v>9539</v>
      </c>
      <c r="G433" s="237">
        <v>43203</v>
      </c>
      <c r="H433" s="230" t="s">
        <v>10442</v>
      </c>
    </row>
    <row r="434" spans="1:8" s="192" customFormat="1" ht="22.5" x14ac:dyDescent="0.25">
      <c r="A434" s="240" t="s">
        <v>1184</v>
      </c>
      <c r="B434" s="238" t="s">
        <v>10026</v>
      </c>
      <c r="C434" s="237">
        <v>43201</v>
      </c>
      <c r="D434" s="239">
        <v>2000</v>
      </c>
      <c r="E434" s="236" t="s">
        <v>919</v>
      </c>
      <c r="F434" s="236" t="s">
        <v>9539</v>
      </c>
      <c r="G434" s="237">
        <v>43201</v>
      </c>
      <c r="H434" s="230" t="s">
        <v>665</v>
      </c>
    </row>
    <row r="435" spans="1:8" s="192" customFormat="1" x14ac:dyDescent="0.25">
      <c r="A435" s="240" t="s">
        <v>1185</v>
      </c>
      <c r="B435" s="238" t="s">
        <v>10087</v>
      </c>
      <c r="C435" s="237">
        <v>43201</v>
      </c>
      <c r="D435" s="239">
        <v>4000</v>
      </c>
      <c r="E435" s="236" t="s">
        <v>959</v>
      </c>
      <c r="F435" s="236" t="s">
        <v>9539</v>
      </c>
      <c r="G435" s="237">
        <v>43201</v>
      </c>
      <c r="H435" s="230" t="s">
        <v>10445</v>
      </c>
    </row>
    <row r="436" spans="1:8" s="192" customFormat="1" ht="22.5" x14ac:dyDescent="0.25">
      <c r="A436" s="240" t="s">
        <v>1186</v>
      </c>
      <c r="B436" s="238" t="s">
        <v>10087</v>
      </c>
      <c r="C436" s="237">
        <v>43203</v>
      </c>
      <c r="D436" s="239">
        <v>11000</v>
      </c>
      <c r="E436" s="236" t="s">
        <v>7550</v>
      </c>
      <c r="F436" s="236" t="s">
        <v>9539</v>
      </c>
      <c r="G436" s="237">
        <v>43203</v>
      </c>
      <c r="H436" s="230" t="s">
        <v>10452</v>
      </c>
    </row>
    <row r="437" spans="1:8" s="192" customFormat="1" x14ac:dyDescent="0.25">
      <c r="A437" s="240" t="s">
        <v>1187</v>
      </c>
      <c r="B437" s="238" t="s">
        <v>10087</v>
      </c>
      <c r="C437" s="237">
        <v>43203</v>
      </c>
      <c r="D437" s="239">
        <v>8000</v>
      </c>
      <c r="E437" s="236" t="s">
        <v>1049</v>
      </c>
      <c r="F437" s="236" t="s">
        <v>9539</v>
      </c>
      <c r="G437" s="237">
        <v>43203</v>
      </c>
      <c r="H437" s="230" t="s">
        <v>1535</v>
      </c>
    </row>
    <row r="438" spans="1:8" s="192" customFormat="1" ht="22.5" x14ac:dyDescent="0.25">
      <c r="A438" s="240" t="s">
        <v>1188</v>
      </c>
      <c r="B438" s="238" t="s">
        <v>10087</v>
      </c>
      <c r="C438" s="237">
        <v>43203</v>
      </c>
      <c r="D438" s="239">
        <v>20000</v>
      </c>
      <c r="E438" s="236" t="s">
        <v>788</v>
      </c>
      <c r="F438" s="236" t="s">
        <v>9539</v>
      </c>
      <c r="G438" s="237">
        <v>43203</v>
      </c>
      <c r="H438" s="230" t="s">
        <v>10453</v>
      </c>
    </row>
    <row r="439" spans="1:8" s="192" customFormat="1" ht="22.5" x14ac:dyDescent="0.25">
      <c r="A439" s="240" t="s">
        <v>1189</v>
      </c>
      <c r="B439" s="238" t="s">
        <v>10463</v>
      </c>
      <c r="C439" s="237">
        <v>43319</v>
      </c>
      <c r="D439" s="239">
        <v>100000</v>
      </c>
      <c r="E439" s="236" t="s">
        <v>2753</v>
      </c>
      <c r="F439" s="236" t="s">
        <v>9489</v>
      </c>
      <c r="G439" s="237">
        <v>43319</v>
      </c>
      <c r="H439" s="230" t="s">
        <v>1846</v>
      </c>
    </row>
    <row r="440" spans="1:8" s="192" customFormat="1" ht="22.5" x14ac:dyDescent="0.25">
      <c r="A440" s="240" t="s">
        <v>1190</v>
      </c>
      <c r="B440" s="238" t="s">
        <v>10468</v>
      </c>
      <c r="C440" s="237">
        <v>43342</v>
      </c>
      <c r="D440" s="239">
        <v>0</v>
      </c>
      <c r="E440" s="236" t="s">
        <v>2704</v>
      </c>
      <c r="F440" s="236" t="s">
        <v>9654</v>
      </c>
      <c r="G440" s="237">
        <v>43342</v>
      </c>
      <c r="H440" s="230" t="s">
        <v>10467</v>
      </c>
    </row>
    <row r="441" spans="1:8" s="192" customFormat="1" ht="22.5" x14ac:dyDescent="0.25">
      <c r="A441" s="240" t="s">
        <v>1191</v>
      </c>
      <c r="B441" s="238" t="s">
        <v>10087</v>
      </c>
      <c r="C441" s="237">
        <v>43201</v>
      </c>
      <c r="D441" s="239">
        <v>3000</v>
      </c>
      <c r="E441" s="236" t="s">
        <v>968</v>
      </c>
      <c r="F441" s="236" t="s">
        <v>9539</v>
      </c>
      <c r="G441" s="237">
        <v>43201</v>
      </c>
      <c r="H441" s="230" t="s">
        <v>2614</v>
      </c>
    </row>
    <row r="442" spans="1:8" s="192" customFormat="1" x14ac:dyDescent="0.25">
      <c r="A442" s="240" t="s">
        <v>1192</v>
      </c>
      <c r="B442" s="238" t="s">
        <v>10087</v>
      </c>
      <c r="C442" s="237">
        <v>43201</v>
      </c>
      <c r="D442" s="239">
        <v>10000</v>
      </c>
      <c r="E442" s="236" t="s">
        <v>812</v>
      </c>
      <c r="F442" s="236" t="s">
        <v>9539</v>
      </c>
      <c r="G442" s="237">
        <v>43201</v>
      </c>
      <c r="H442" s="230" t="s">
        <v>9930</v>
      </c>
    </row>
    <row r="443" spans="1:8" s="192" customFormat="1" ht="22.5" x14ac:dyDescent="0.25">
      <c r="A443" s="240" t="s">
        <v>1193</v>
      </c>
      <c r="B443" s="238" t="s">
        <v>10087</v>
      </c>
      <c r="C443" s="237">
        <v>43201</v>
      </c>
      <c r="D443" s="239">
        <v>3000</v>
      </c>
      <c r="E443" s="236" t="s">
        <v>968</v>
      </c>
      <c r="F443" s="236" t="s">
        <v>9539</v>
      </c>
      <c r="G443" s="237">
        <v>43201</v>
      </c>
      <c r="H443" s="230" t="s">
        <v>10460</v>
      </c>
    </row>
    <row r="444" spans="1:8" s="192" customFormat="1" ht="22.5" x14ac:dyDescent="0.25">
      <c r="A444" s="240" t="s">
        <v>1194</v>
      </c>
      <c r="B444" s="238" t="s">
        <v>10087</v>
      </c>
      <c r="C444" s="237">
        <v>43201</v>
      </c>
      <c r="D444" s="239">
        <v>10000</v>
      </c>
      <c r="E444" s="236" t="s">
        <v>812</v>
      </c>
      <c r="F444" s="236" t="s">
        <v>9539</v>
      </c>
      <c r="G444" s="237">
        <v>43201</v>
      </c>
      <c r="H444" s="230" t="s">
        <v>10459</v>
      </c>
    </row>
    <row r="445" spans="1:8" s="192" customFormat="1" ht="33.75" x14ac:dyDescent="0.25">
      <c r="A445" s="240" t="s">
        <v>1195</v>
      </c>
      <c r="B445" s="238" t="s">
        <v>10469</v>
      </c>
      <c r="C445" s="237">
        <v>43357</v>
      </c>
      <c r="D445" s="239">
        <v>0</v>
      </c>
      <c r="E445" s="236" t="s">
        <v>2704</v>
      </c>
      <c r="F445" s="236" t="s">
        <v>9489</v>
      </c>
      <c r="G445" s="237">
        <v>43357</v>
      </c>
      <c r="H445" s="230" t="s">
        <v>243</v>
      </c>
    </row>
    <row r="446" spans="1:8" s="192" customFormat="1" x14ac:dyDescent="0.25">
      <c r="A446" s="240" t="s">
        <v>1196</v>
      </c>
      <c r="B446" s="238" t="s">
        <v>10292</v>
      </c>
      <c r="C446" s="237">
        <v>43334</v>
      </c>
      <c r="D446" s="239">
        <v>312472.09999999998</v>
      </c>
      <c r="E446" s="236" t="s">
        <v>9655</v>
      </c>
      <c r="F446" s="236" t="s">
        <v>9539</v>
      </c>
      <c r="G446" s="237">
        <v>43456</v>
      </c>
      <c r="H446" s="230" t="s">
        <v>9932</v>
      </c>
    </row>
    <row r="447" spans="1:8" s="192" customFormat="1" ht="22.5" x14ac:dyDescent="0.25">
      <c r="A447" s="240" t="s">
        <v>1197</v>
      </c>
      <c r="B447" s="238" t="s">
        <v>10293</v>
      </c>
      <c r="C447" s="237">
        <v>43333</v>
      </c>
      <c r="D447" s="239">
        <v>11200</v>
      </c>
      <c r="E447" s="236" t="s">
        <v>7721</v>
      </c>
      <c r="F447" s="236" t="s">
        <v>9025</v>
      </c>
      <c r="G447" s="237">
        <v>43343</v>
      </c>
      <c r="H447" s="230" t="s">
        <v>4259</v>
      </c>
    </row>
    <row r="448" spans="1:8" s="192" customFormat="1" ht="22.5" x14ac:dyDescent="0.25">
      <c r="A448" s="240" t="s">
        <v>1198</v>
      </c>
      <c r="B448" s="238" t="s">
        <v>10294</v>
      </c>
      <c r="C448" s="237">
        <v>43342</v>
      </c>
      <c r="D448" s="239">
        <v>7433199.3899999997</v>
      </c>
      <c r="E448" s="236" t="s">
        <v>9656</v>
      </c>
      <c r="F448" s="236" t="s">
        <v>3008</v>
      </c>
      <c r="G448" s="237">
        <v>43465</v>
      </c>
      <c r="H448" s="230" t="s">
        <v>9933</v>
      </c>
    </row>
    <row r="449" spans="1:8" s="192" customFormat="1" ht="22.5" x14ac:dyDescent="0.25">
      <c r="A449" s="240" t="s">
        <v>1199</v>
      </c>
      <c r="B449" s="238" t="s">
        <v>9691</v>
      </c>
      <c r="C449" s="237">
        <v>43308</v>
      </c>
      <c r="D449" s="239">
        <v>5000</v>
      </c>
      <c r="E449" s="236" t="s">
        <v>963</v>
      </c>
      <c r="F449" s="236" t="s">
        <v>9657</v>
      </c>
      <c r="G449" s="237">
        <v>43317</v>
      </c>
      <c r="H449" s="230" t="s">
        <v>6477</v>
      </c>
    </row>
    <row r="450" spans="1:8" s="192" customFormat="1" ht="22.5" x14ac:dyDescent="0.25">
      <c r="A450" s="240" t="s">
        <v>1200</v>
      </c>
      <c r="B450" s="238" t="s">
        <v>10295</v>
      </c>
      <c r="C450" s="237">
        <v>43332</v>
      </c>
      <c r="D450" s="239">
        <v>1474984.4</v>
      </c>
      <c r="E450" s="236" t="s">
        <v>9658</v>
      </c>
      <c r="F450" s="236" t="s">
        <v>2703</v>
      </c>
      <c r="G450" s="237">
        <v>46022</v>
      </c>
      <c r="H450" s="230" t="s">
        <v>2619</v>
      </c>
    </row>
    <row r="451" spans="1:8" s="192" customFormat="1" ht="22.5" x14ac:dyDescent="0.25">
      <c r="A451" s="240" t="s">
        <v>1201</v>
      </c>
      <c r="B451" s="238" t="s">
        <v>10296</v>
      </c>
      <c r="C451" s="237">
        <v>43294</v>
      </c>
      <c r="D451" s="239">
        <v>80000</v>
      </c>
      <c r="E451" s="236" t="s">
        <v>2753</v>
      </c>
      <c r="F451" s="236" t="s">
        <v>3008</v>
      </c>
      <c r="G451" s="237">
        <v>43465</v>
      </c>
      <c r="H451" s="230" t="s">
        <v>9907</v>
      </c>
    </row>
    <row r="452" spans="1:8" s="192" customFormat="1" ht="22.5" x14ac:dyDescent="0.25">
      <c r="A452" s="240" t="s">
        <v>1203</v>
      </c>
      <c r="B452" s="238" t="s">
        <v>9659</v>
      </c>
      <c r="C452" s="237">
        <v>43312</v>
      </c>
      <c r="D452" s="239">
        <v>4701648.03</v>
      </c>
      <c r="E452" s="236" t="s">
        <v>9660</v>
      </c>
      <c r="F452" s="236" t="s">
        <v>3008</v>
      </c>
      <c r="G452" s="237">
        <v>43465</v>
      </c>
      <c r="H452" s="230" t="s">
        <v>6238</v>
      </c>
    </row>
    <row r="453" spans="1:8" s="192" customFormat="1" ht="22.5" x14ac:dyDescent="0.25">
      <c r="A453" s="240" t="s">
        <v>1204</v>
      </c>
      <c r="B453" s="238" t="s">
        <v>10775</v>
      </c>
      <c r="C453" s="237">
        <v>43406</v>
      </c>
      <c r="D453" s="239">
        <v>1317404.82</v>
      </c>
      <c r="E453" s="236" t="s">
        <v>10776</v>
      </c>
      <c r="F453" s="236" t="s">
        <v>10774</v>
      </c>
      <c r="G453" s="237">
        <v>43585</v>
      </c>
      <c r="H453" s="230" t="s">
        <v>6238</v>
      </c>
    </row>
    <row r="454" spans="1:8" s="192" customFormat="1" ht="22.5" x14ac:dyDescent="0.25">
      <c r="A454" s="240" t="s">
        <v>1205</v>
      </c>
      <c r="B454" s="238" t="s">
        <v>9661</v>
      </c>
      <c r="C454" s="237">
        <v>43312</v>
      </c>
      <c r="D454" s="239">
        <v>80000</v>
      </c>
      <c r="E454" s="236" t="s">
        <v>2753</v>
      </c>
      <c r="F454" s="236" t="s">
        <v>3008</v>
      </c>
      <c r="G454" s="237">
        <v>43465</v>
      </c>
      <c r="H454" s="230" t="s">
        <v>9907</v>
      </c>
    </row>
    <row r="455" spans="1:8" s="192" customFormat="1" ht="22.5" x14ac:dyDescent="0.25">
      <c r="A455" s="240" t="s">
        <v>1207</v>
      </c>
      <c r="B455" s="238" t="s">
        <v>10297</v>
      </c>
      <c r="C455" s="237">
        <v>43312</v>
      </c>
      <c r="D455" s="239">
        <v>3392331.44</v>
      </c>
      <c r="E455" s="236" t="s">
        <v>9662</v>
      </c>
      <c r="F455" s="236" t="s">
        <v>3008</v>
      </c>
      <c r="G455" s="237">
        <v>43465</v>
      </c>
      <c r="H455" s="230" t="s">
        <v>9934</v>
      </c>
    </row>
    <row r="456" spans="1:8" s="192" customFormat="1" ht="22.5" x14ac:dyDescent="0.25">
      <c r="A456" s="240" t="s">
        <v>1208</v>
      </c>
      <c r="B456" s="238" t="s">
        <v>10769</v>
      </c>
      <c r="C456" s="237">
        <v>43357</v>
      </c>
      <c r="D456" s="239">
        <v>527125.9</v>
      </c>
      <c r="E456" s="236" t="s">
        <v>10770</v>
      </c>
      <c r="F456" s="236"/>
      <c r="G456" s="237"/>
      <c r="H456" s="230" t="s">
        <v>9934</v>
      </c>
    </row>
    <row r="457" spans="1:8" s="192" customFormat="1" ht="22.5" x14ac:dyDescent="0.25">
      <c r="A457" s="240" t="s">
        <v>1209</v>
      </c>
      <c r="B457" s="238" t="s">
        <v>10771</v>
      </c>
      <c r="C457" s="237" t="s">
        <v>10772</v>
      </c>
      <c r="D457" s="239" t="s">
        <v>10773</v>
      </c>
      <c r="E457" s="239" t="s">
        <v>10773</v>
      </c>
      <c r="F457" s="236" t="s">
        <v>10774</v>
      </c>
      <c r="G457" s="236" t="s">
        <v>10774</v>
      </c>
      <c r="H457" s="230" t="s">
        <v>9934</v>
      </c>
    </row>
    <row r="458" spans="1:8" s="192" customFormat="1" x14ac:dyDescent="0.25">
      <c r="A458" s="354" t="s">
        <v>1210</v>
      </c>
      <c r="B458" s="368" t="s">
        <v>10298</v>
      </c>
      <c r="C458" s="360">
        <v>43250</v>
      </c>
      <c r="D458" s="369">
        <v>48000</v>
      </c>
      <c r="E458" s="366" t="s">
        <v>7243</v>
      </c>
      <c r="F458" s="366" t="s">
        <v>9663</v>
      </c>
      <c r="G458" s="360">
        <v>43419</v>
      </c>
      <c r="H458" s="230" t="s">
        <v>2750</v>
      </c>
    </row>
    <row r="459" spans="1:8" s="192" customFormat="1" ht="22.5" x14ac:dyDescent="0.25">
      <c r="A459" s="354"/>
      <c r="B459" s="368"/>
      <c r="C459" s="360"/>
      <c r="D459" s="369"/>
      <c r="E459" s="366"/>
      <c r="F459" s="366"/>
      <c r="G459" s="360"/>
      <c r="H459" s="230" t="s">
        <v>6478</v>
      </c>
    </row>
    <row r="460" spans="1:8" s="192" customFormat="1" x14ac:dyDescent="0.25">
      <c r="A460" s="354"/>
      <c r="B460" s="368"/>
      <c r="C460" s="360"/>
      <c r="D460" s="369"/>
      <c r="E460" s="366"/>
      <c r="F460" s="366"/>
      <c r="G460" s="360"/>
      <c r="H460" s="230" t="s">
        <v>423</v>
      </c>
    </row>
    <row r="461" spans="1:8" s="192" customFormat="1" x14ac:dyDescent="0.25">
      <c r="A461" s="240" t="s">
        <v>1211</v>
      </c>
      <c r="B461" s="238" t="s">
        <v>10299</v>
      </c>
      <c r="C461" s="237">
        <v>43306</v>
      </c>
      <c r="D461" s="239">
        <v>48000</v>
      </c>
      <c r="E461" s="236" t="s">
        <v>1341</v>
      </c>
      <c r="F461" s="236" t="s">
        <v>9589</v>
      </c>
      <c r="G461" s="237">
        <v>43830</v>
      </c>
      <c r="H461" s="230" t="s">
        <v>6426</v>
      </c>
    </row>
    <row r="462" spans="1:8" s="192" customFormat="1" ht="22.5" x14ac:dyDescent="0.25">
      <c r="A462" s="240" t="s">
        <v>1212</v>
      </c>
      <c r="B462" s="238" t="s">
        <v>10300</v>
      </c>
      <c r="C462" s="237">
        <v>43308</v>
      </c>
      <c r="D462" s="239">
        <v>19900</v>
      </c>
      <c r="E462" s="236" t="s">
        <v>9664</v>
      </c>
      <c r="F462" s="236" t="s">
        <v>3008</v>
      </c>
      <c r="G462" s="237">
        <v>43465</v>
      </c>
      <c r="H462" s="230" t="s">
        <v>9184</v>
      </c>
    </row>
    <row r="463" spans="1:8" s="192" customFormat="1" x14ac:dyDescent="0.25">
      <c r="A463" s="240" t="s">
        <v>1213</v>
      </c>
      <c r="B463" s="238" t="s">
        <v>10250</v>
      </c>
      <c r="C463" s="237">
        <v>43203</v>
      </c>
      <c r="D463" s="239">
        <v>8000</v>
      </c>
      <c r="E463" s="236" t="s">
        <v>1049</v>
      </c>
      <c r="F463" s="236" t="s">
        <v>9539</v>
      </c>
      <c r="G463" s="237">
        <v>43456</v>
      </c>
      <c r="H463" s="230" t="s">
        <v>6409</v>
      </c>
    </row>
    <row r="464" spans="1:8" s="192" customFormat="1" x14ac:dyDescent="0.25">
      <c r="A464" s="240" t="s">
        <v>1214</v>
      </c>
      <c r="B464" s="238" t="s">
        <v>10087</v>
      </c>
      <c r="C464" s="237">
        <v>43203</v>
      </c>
      <c r="D464" s="239">
        <v>14000</v>
      </c>
      <c r="E464" s="236" t="s">
        <v>7721</v>
      </c>
      <c r="F464" s="236" t="s">
        <v>9539</v>
      </c>
      <c r="G464" s="237">
        <v>43456</v>
      </c>
      <c r="H464" s="230" t="s">
        <v>6409</v>
      </c>
    </row>
    <row r="465" spans="1:8" s="192" customFormat="1" x14ac:dyDescent="0.25">
      <c r="A465" s="240" t="s">
        <v>1215</v>
      </c>
      <c r="B465" s="238" t="s">
        <v>10074</v>
      </c>
      <c r="C465" s="237">
        <v>43203</v>
      </c>
      <c r="D465" s="239">
        <v>20000</v>
      </c>
      <c r="E465" s="236" t="s">
        <v>788</v>
      </c>
      <c r="F465" s="236" t="s">
        <v>9539</v>
      </c>
      <c r="G465" s="237">
        <v>43456</v>
      </c>
      <c r="H465" s="230" t="s">
        <v>6418</v>
      </c>
    </row>
    <row r="466" spans="1:8" s="192" customFormat="1" ht="22.5" x14ac:dyDescent="0.25">
      <c r="A466" s="240" t="s">
        <v>1216</v>
      </c>
      <c r="B466" s="238" t="s">
        <v>10087</v>
      </c>
      <c r="C466" s="237">
        <v>43201</v>
      </c>
      <c r="D466" s="239">
        <v>3000</v>
      </c>
      <c r="E466" s="236" t="s">
        <v>968</v>
      </c>
      <c r="F466" s="236" t="s">
        <v>9539</v>
      </c>
      <c r="G466" s="237">
        <v>43456</v>
      </c>
      <c r="H466" s="230" t="s">
        <v>2614</v>
      </c>
    </row>
    <row r="467" spans="1:8" s="192" customFormat="1" ht="22.5" x14ac:dyDescent="0.25">
      <c r="A467" s="240" t="s">
        <v>1217</v>
      </c>
      <c r="B467" s="238" t="s">
        <v>10087</v>
      </c>
      <c r="C467" s="237">
        <v>43201</v>
      </c>
      <c r="D467" s="239">
        <v>3000</v>
      </c>
      <c r="E467" s="236" t="s">
        <v>968</v>
      </c>
      <c r="F467" s="236" t="s">
        <v>9539</v>
      </c>
      <c r="G467" s="237">
        <v>43456</v>
      </c>
      <c r="H467" s="230" t="s">
        <v>9931</v>
      </c>
    </row>
    <row r="468" spans="1:8" s="192" customFormat="1" x14ac:dyDescent="0.25">
      <c r="A468" s="240" t="s">
        <v>1218</v>
      </c>
      <c r="B468" s="238" t="s">
        <v>10301</v>
      </c>
      <c r="C468" s="237">
        <v>43201</v>
      </c>
      <c r="D468" s="239">
        <v>10000</v>
      </c>
      <c r="E468" s="236" t="s">
        <v>812</v>
      </c>
      <c r="F468" s="236" t="s">
        <v>9539</v>
      </c>
      <c r="G468" s="237">
        <v>43456</v>
      </c>
      <c r="H468" s="230" t="s">
        <v>9930</v>
      </c>
    </row>
    <row r="469" spans="1:8" s="192" customFormat="1" x14ac:dyDescent="0.25">
      <c r="A469" s="240" t="s">
        <v>1219</v>
      </c>
      <c r="B469" s="238" t="s">
        <v>10074</v>
      </c>
      <c r="C469" s="237">
        <v>43201</v>
      </c>
      <c r="D469" s="239">
        <v>10000</v>
      </c>
      <c r="E469" s="236" t="s">
        <v>812</v>
      </c>
      <c r="F469" s="236" t="s">
        <v>6923</v>
      </c>
      <c r="G469" s="237">
        <v>43456</v>
      </c>
      <c r="H469" s="230" t="s">
        <v>266</v>
      </c>
    </row>
    <row r="470" spans="1:8" s="192" customFormat="1" ht="22.5" x14ac:dyDescent="0.25">
      <c r="A470" s="240" t="s">
        <v>1220</v>
      </c>
      <c r="B470" s="238" t="s">
        <v>10087</v>
      </c>
      <c r="C470" s="237">
        <v>43203</v>
      </c>
      <c r="D470" s="239">
        <v>20000</v>
      </c>
      <c r="E470" s="236" t="s">
        <v>788</v>
      </c>
      <c r="F470" s="236" t="s">
        <v>9539</v>
      </c>
      <c r="G470" s="237">
        <v>43456</v>
      </c>
      <c r="H470" s="230" t="s">
        <v>6419</v>
      </c>
    </row>
    <row r="471" spans="1:8" s="192" customFormat="1" ht="22.5" x14ac:dyDescent="0.25">
      <c r="A471" s="240" t="s">
        <v>1221</v>
      </c>
      <c r="B471" s="238" t="s">
        <v>10087</v>
      </c>
      <c r="C471" s="237">
        <v>43203</v>
      </c>
      <c r="D471" s="239">
        <v>15000</v>
      </c>
      <c r="E471" s="236" t="s">
        <v>783</v>
      </c>
      <c r="F471" s="236" t="s">
        <v>9539</v>
      </c>
      <c r="G471" s="237">
        <v>43456</v>
      </c>
      <c r="H471" s="230" t="s">
        <v>6419</v>
      </c>
    </row>
    <row r="472" spans="1:8" s="192" customFormat="1" x14ac:dyDescent="0.25">
      <c r="A472" s="240" t="s">
        <v>1222</v>
      </c>
      <c r="B472" s="238" t="s">
        <v>10087</v>
      </c>
      <c r="C472" s="237">
        <v>43201</v>
      </c>
      <c r="D472" s="239">
        <v>2000</v>
      </c>
      <c r="E472" s="236" t="s">
        <v>919</v>
      </c>
      <c r="F472" s="236" t="s">
        <v>9539</v>
      </c>
      <c r="G472" s="237">
        <v>43456</v>
      </c>
      <c r="H472" s="230" t="s">
        <v>665</v>
      </c>
    </row>
    <row r="473" spans="1:8" s="192" customFormat="1" x14ac:dyDescent="0.25">
      <c r="A473" s="240" t="s">
        <v>1223</v>
      </c>
      <c r="B473" s="238" t="s">
        <v>10087</v>
      </c>
      <c r="C473" s="237">
        <v>43203</v>
      </c>
      <c r="D473" s="239">
        <v>12000</v>
      </c>
      <c r="E473" s="236" t="s">
        <v>970</v>
      </c>
      <c r="F473" s="236" t="s">
        <v>9539</v>
      </c>
      <c r="G473" s="237">
        <v>43456</v>
      </c>
      <c r="H473" s="230" t="s">
        <v>6485</v>
      </c>
    </row>
    <row r="474" spans="1:8" s="192" customFormat="1" x14ac:dyDescent="0.25">
      <c r="A474" s="240" t="s">
        <v>1224</v>
      </c>
      <c r="B474" s="238" t="s">
        <v>10087</v>
      </c>
      <c r="C474" s="237">
        <v>43201</v>
      </c>
      <c r="D474" s="239">
        <v>5000</v>
      </c>
      <c r="E474" s="236" t="s">
        <v>963</v>
      </c>
      <c r="F474" s="236" t="s">
        <v>9539</v>
      </c>
      <c r="G474" s="237">
        <v>43456</v>
      </c>
      <c r="H474" s="230" t="s">
        <v>10302</v>
      </c>
    </row>
    <row r="475" spans="1:8" s="192" customFormat="1" ht="22.5" x14ac:dyDescent="0.25">
      <c r="A475" s="240" t="s">
        <v>1225</v>
      </c>
      <c r="B475" s="238" t="s">
        <v>10087</v>
      </c>
      <c r="C475" s="237">
        <v>43201</v>
      </c>
      <c r="D475" s="239">
        <v>6000</v>
      </c>
      <c r="E475" s="236" t="s">
        <v>965</v>
      </c>
      <c r="F475" s="236" t="s">
        <v>9539</v>
      </c>
      <c r="G475" s="237">
        <v>43456</v>
      </c>
      <c r="H475" s="230" t="s">
        <v>9929</v>
      </c>
    </row>
    <row r="476" spans="1:8" s="192" customFormat="1" ht="22.5" x14ac:dyDescent="0.25">
      <c r="A476" s="240" t="s">
        <v>1226</v>
      </c>
      <c r="B476" s="238" t="s">
        <v>10087</v>
      </c>
      <c r="C476" s="237">
        <v>43201</v>
      </c>
      <c r="D476" s="239">
        <v>2000</v>
      </c>
      <c r="E476" s="236" t="s">
        <v>919</v>
      </c>
      <c r="F476" s="236" t="s">
        <v>9539</v>
      </c>
      <c r="G476" s="237">
        <v>43456</v>
      </c>
      <c r="H476" s="230" t="s">
        <v>6414</v>
      </c>
    </row>
    <row r="477" spans="1:8" s="192" customFormat="1" ht="22.5" x14ac:dyDescent="0.25">
      <c r="A477" s="240" t="s">
        <v>1227</v>
      </c>
      <c r="B477" s="238" t="s">
        <v>10074</v>
      </c>
      <c r="C477" s="237">
        <v>43201</v>
      </c>
      <c r="D477" s="239">
        <v>2000</v>
      </c>
      <c r="E477" s="236" t="s">
        <v>919</v>
      </c>
      <c r="F477" s="236" t="s">
        <v>9539</v>
      </c>
      <c r="G477" s="237">
        <v>43456</v>
      </c>
      <c r="H477" s="230" t="s">
        <v>6403</v>
      </c>
    </row>
    <row r="478" spans="1:8" s="192" customFormat="1" x14ac:dyDescent="0.25">
      <c r="A478" s="240" t="s">
        <v>1228</v>
      </c>
      <c r="B478" s="238" t="s">
        <v>10074</v>
      </c>
      <c r="C478" s="237">
        <v>43203</v>
      </c>
      <c r="D478" s="239">
        <v>11000</v>
      </c>
      <c r="E478" s="236" t="s">
        <v>7550</v>
      </c>
      <c r="F478" s="236" t="s">
        <v>9539</v>
      </c>
      <c r="G478" s="237">
        <v>43456</v>
      </c>
      <c r="H478" s="230" t="s">
        <v>23</v>
      </c>
    </row>
    <row r="479" spans="1:8" s="192" customFormat="1" x14ac:dyDescent="0.25">
      <c r="A479" s="240" t="s">
        <v>1229</v>
      </c>
      <c r="B479" s="238" t="s">
        <v>10087</v>
      </c>
      <c r="C479" s="237">
        <v>43201</v>
      </c>
      <c r="D479" s="239">
        <v>4000</v>
      </c>
      <c r="E479" s="236" t="s">
        <v>959</v>
      </c>
      <c r="F479" s="236" t="s">
        <v>9539</v>
      </c>
      <c r="G479" s="237">
        <v>43456</v>
      </c>
      <c r="H479" s="230" t="s">
        <v>1535</v>
      </c>
    </row>
    <row r="480" spans="1:8" s="192" customFormat="1" ht="22.5" x14ac:dyDescent="0.25">
      <c r="A480" s="240" t="s">
        <v>1230</v>
      </c>
      <c r="B480" s="238" t="s">
        <v>10074</v>
      </c>
      <c r="C480" s="237">
        <v>43203</v>
      </c>
      <c r="D480" s="239">
        <v>8000</v>
      </c>
      <c r="E480" s="236" t="s">
        <v>1049</v>
      </c>
      <c r="F480" s="236" t="s">
        <v>9539</v>
      </c>
      <c r="G480" s="237">
        <v>43456</v>
      </c>
      <c r="H480" s="230" t="s">
        <v>264</v>
      </c>
    </row>
    <row r="481" spans="1:10" s="192" customFormat="1" ht="22.5" x14ac:dyDescent="0.25">
      <c r="A481" s="240" t="s">
        <v>1231</v>
      </c>
      <c r="B481" s="238" t="s">
        <v>10074</v>
      </c>
      <c r="C481" s="237">
        <v>43203</v>
      </c>
      <c r="D481" s="239">
        <v>20000</v>
      </c>
      <c r="E481" s="236" t="s">
        <v>788</v>
      </c>
      <c r="F481" s="236" t="s">
        <v>9539</v>
      </c>
      <c r="G481" s="237">
        <v>43203</v>
      </c>
      <c r="H481" s="230" t="s">
        <v>9293</v>
      </c>
    </row>
    <row r="482" spans="1:10" s="192" customFormat="1" ht="22.5" x14ac:dyDescent="0.25">
      <c r="A482" s="240" t="s">
        <v>1232</v>
      </c>
      <c r="B482" s="238" t="s">
        <v>10074</v>
      </c>
      <c r="C482" s="237">
        <v>43203</v>
      </c>
      <c r="D482" s="239">
        <v>13000</v>
      </c>
      <c r="E482" s="236" t="s">
        <v>1376</v>
      </c>
      <c r="F482" s="236" t="s">
        <v>9539</v>
      </c>
      <c r="G482" s="237">
        <v>43203</v>
      </c>
      <c r="H482" s="230" t="s">
        <v>9293</v>
      </c>
    </row>
    <row r="483" spans="1:10" s="192" customFormat="1" x14ac:dyDescent="0.25">
      <c r="A483" s="240" t="s">
        <v>1233</v>
      </c>
      <c r="B483" s="238" t="s">
        <v>10074</v>
      </c>
      <c r="C483" s="237">
        <v>43201</v>
      </c>
      <c r="D483" s="239">
        <v>2000</v>
      </c>
      <c r="E483" s="236" t="s">
        <v>919</v>
      </c>
      <c r="F483" s="236" t="s">
        <v>9539</v>
      </c>
      <c r="G483" s="237">
        <v>43201</v>
      </c>
      <c r="H483" s="230" t="s">
        <v>10458</v>
      </c>
    </row>
    <row r="484" spans="1:10" s="192" customFormat="1" ht="33.75" x14ac:dyDescent="0.25">
      <c r="A484" s="240" t="s">
        <v>1234</v>
      </c>
      <c r="B484" s="238" t="s">
        <v>10303</v>
      </c>
      <c r="C484" s="237">
        <v>43367</v>
      </c>
      <c r="D484" s="239">
        <v>23635557.530000001</v>
      </c>
      <c r="E484" s="236" t="s">
        <v>9665</v>
      </c>
      <c r="F484" s="236" t="s">
        <v>9666</v>
      </c>
      <c r="G484" s="237">
        <v>43862</v>
      </c>
      <c r="H484" s="230" t="s">
        <v>2587</v>
      </c>
    </row>
    <row r="485" spans="1:10" s="192" customFormat="1" ht="22.5" x14ac:dyDescent="0.25">
      <c r="A485" s="240" t="s">
        <v>1235</v>
      </c>
      <c r="B485" s="238" t="s">
        <v>10503</v>
      </c>
      <c r="C485" s="237">
        <v>43339</v>
      </c>
      <c r="D485" s="239">
        <v>8560.5</v>
      </c>
      <c r="E485" s="236" t="s">
        <v>9667</v>
      </c>
      <c r="F485" s="236" t="s">
        <v>9668</v>
      </c>
      <c r="G485" s="237">
        <v>43646</v>
      </c>
      <c r="H485" s="230" t="s">
        <v>10504</v>
      </c>
    </row>
    <row r="486" spans="1:10" s="192" customFormat="1" x14ac:dyDescent="0.25">
      <c r="A486" s="240" t="s">
        <v>1236</v>
      </c>
      <c r="B486" s="238" t="s">
        <v>10304</v>
      </c>
      <c r="C486" s="237">
        <v>43362</v>
      </c>
      <c r="D486" s="239">
        <v>283581</v>
      </c>
      <c r="E486" s="236" t="s">
        <v>9669</v>
      </c>
      <c r="F486" s="236" t="s">
        <v>9670</v>
      </c>
      <c r="G486" s="237">
        <v>43392</v>
      </c>
      <c r="H486" s="230" t="s">
        <v>6333</v>
      </c>
    </row>
    <row r="487" spans="1:10" s="192" customFormat="1" ht="22.5" x14ac:dyDescent="0.25">
      <c r="A487" s="240" t="s">
        <v>1237</v>
      </c>
      <c r="B487" s="238" t="s">
        <v>10074</v>
      </c>
      <c r="C487" s="237">
        <v>43203</v>
      </c>
      <c r="D487" s="239">
        <v>20000</v>
      </c>
      <c r="E487" s="236" t="s">
        <v>788</v>
      </c>
      <c r="F487" s="236" t="s">
        <v>9539</v>
      </c>
      <c r="G487" s="237">
        <v>43456</v>
      </c>
      <c r="H487" s="230" t="s">
        <v>264</v>
      </c>
      <c r="J487" s="233"/>
    </row>
    <row r="488" spans="1:10" s="192" customFormat="1" ht="41.25" customHeight="1" x14ac:dyDescent="0.25">
      <c r="A488" s="240" t="s">
        <v>1238</v>
      </c>
      <c r="B488" s="238" t="s">
        <v>10087</v>
      </c>
      <c r="C488" s="237">
        <v>43203</v>
      </c>
      <c r="D488" s="239">
        <v>13000</v>
      </c>
      <c r="E488" s="236" t="s">
        <v>1376</v>
      </c>
      <c r="F488" s="236" t="s">
        <v>9539</v>
      </c>
      <c r="G488" s="237">
        <v>43456</v>
      </c>
      <c r="H488" s="230" t="s">
        <v>9293</v>
      </c>
    </row>
    <row r="489" spans="1:10" s="192" customFormat="1" x14ac:dyDescent="0.25">
      <c r="A489" s="240" t="s">
        <v>1239</v>
      </c>
      <c r="B489" s="238" t="s">
        <v>10427</v>
      </c>
      <c r="C489" s="237">
        <v>43203</v>
      </c>
      <c r="D489" s="239">
        <v>8000</v>
      </c>
      <c r="E489" s="236" t="s">
        <v>1049</v>
      </c>
      <c r="F489" s="236" t="s">
        <v>9539</v>
      </c>
      <c r="G489" s="237">
        <v>43203</v>
      </c>
      <c r="H489" s="230" t="s">
        <v>1535</v>
      </c>
    </row>
    <row r="490" spans="1:10" s="192" customFormat="1" ht="22.5" x14ac:dyDescent="0.25">
      <c r="A490" s="240" t="s">
        <v>1240</v>
      </c>
      <c r="B490" s="238" t="s">
        <v>9671</v>
      </c>
      <c r="C490" s="237">
        <v>43383</v>
      </c>
      <c r="D490" s="239">
        <v>185000</v>
      </c>
      <c r="E490" s="236" t="s">
        <v>9700</v>
      </c>
      <c r="F490" s="236" t="s">
        <v>9489</v>
      </c>
      <c r="G490" s="237">
        <v>43383</v>
      </c>
      <c r="H490" s="230" t="s">
        <v>6402</v>
      </c>
    </row>
    <row r="491" spans="1:10" s="192" customFormat="1" x14ac:dyDescent="0.25">
      <c r="A491" s="240" t="s">
        <v>1241</v>
      </c>
      <c r="B491" s="238" t="s">
        <v>1644</v>
      </c>
      <c r="C491" s="237">
        <v>43241</v>
      </c>
      <c r="D491" s="239">
        <v>833</v>
      </c>
      <c r="E491" s="236" t="s">
        <v>9672</v>
      </c>
      <c r="F491" s="236" t="s">
        <v>3008</v>
      </c>
      <c r="G491" s="237">
        <v>43241</v>
      </c>
      <c r="H491" s="230" t="s">
        <v>2660</v>
      </c>
    </row>
    <row r="492" spans="1:10" s="192" customFormat="1" x14ac:dyDescent="0.25">
      <c r="A492" s="240" t="s">
        <v>1242</v>
      </c>
      <c r="B492" s="238" t="s">
        <v>1644</v>
      </c>
      <c r="C492" s="237">
        <v>43241</v>
      </c>
      <c r="D492" s="239">
        <v>830</v>
      </c>
      <c r="E492" s="236" t="s">
        <v>7413</v>
      </c>
      <c r="F492" s="236" t="s">
        <v>3008</v>
      </c>
      <c r="G492" s="237">
        <v>43241</v>
      </c>
      <c r="H492" s="230" t="s">
        <v>2639</v>
      </c>
    </row>
    <row r="493" spans="1:10" s="192" customFormat="1" x14ac:dyDescent="0.25">
      <c r="A493" s="240" t="s">
        <v>1243</v>
      </c>
      <c r="B493" s="238" t="s">
        <v>1644</v>
      </c>
      <c r="C493" s="237">
        <v>43241</v>
      </c>
      <c r="D493" s="239">
        <v>834</v>
      </c>
      <c r="E493" s="236" t="s">
        <v>9673</v>
      </c>
      <c r="F493" s="236" t="s">
        <v>3008</v>
      </c>
      <c r="G493" s="237">
        <v>43241</v>
      </c>
      <c r="H493" s="230" t="s">
        <v>2570</v>
      </c>
    </row>
    <row r="494" spans="1:10" s="192" customFormat="1" x14ac:dyDescent="0.25">
      <c r="A494" s="240" t="s">
        <v>1244</v>
      </c>
      <c r="B494" s="238" t="s">
        <v>1644</v>
      </c>
      <c r="C494" s="237">
        <v>43241</v>
      </c>
      <c r="D494" s="239">
        <v>840</v>
      </c>
      <c r="E494" s="236" t="s">
        <v>7500</v>
      </c>
      <c r="F494" s="236" t="s">
        <v>3008</v>
      </c>
      <c r="G494" s="237">
        <v>43241</v>
      </c>
      <c r="H494" s="230" t="s">
        <v>4246</v>
      </c>
    </row>
    <row r="495" spans="1:10" s="192" customFormat="1" x14ac:dyDescent="0.25">
      <c r="A495" s="240" t="s">
        <v>1245</v>
      </c>
      <c r="B495" s="238" t="s">
        <v>1644</v>
      </c>
      <c r="C495" s="237">
        <v>43241</v>
      </c>
      <c r="D495" s="239">
        <v>825</v>
      </c>
      <c r="E495" s="236" t="s">
        <v>9674</v>
      </c>
      <c r="F495" s="236" t="s">
        <v>3008</v>
      </c>
      <c r="G495" s="237">
        <v>43241</v>
      </c>
      <c r="H495" s="230" t="s">
        <v>2573</v>
      </c>
    </row>
    <row r="496" spans="1:10" s="192" customFormat="1" x14ac:dyDescent="0.25">
      <c r="A496" s="240" t="s">
        <v>1246</v>
      </c>
      <c r="B496" s="238" t="s">
        <v>1644</v>
      </c>
      <c r="C496" s="237">
        <v>43241</v>
      </c>
      <c r="D496" s="239">
        <v>830</v>
      </c>
      <c r="E496" s="236" t="s">
        <v>7413</v>
      </c>
      <c r="F496" s="236" t="s">
        <v>3008</v>
      </c>
      <c r="G496" s="237">
        <v>43241</v>
      </c>
      <c r="H496" s="230" t="s">
        <v>2572</v>
      </c>
    </row>
    <row r="497" spans="1:8" s="192" customFormat="1" x14ac:dyDescent="0.25">
      <c r="A497" s="240" t="s">
        <v>1247</v>
      </c>
      <c r="B497" s="238" t="s">
        <v>1644</v>
      </c>
      <c r="C497" s="237">
        <v>43241</v>
      </c>
      <c r="D497" s="239">
        <v>835</v>
      </c>
      <c r="E497" s="236" t="s">
        <v>9675</v>
      </c>
      <c r="F497" s="236" t="s">
        <v>3008</v>
      </c>
      <c r="G497" s="237">
        <v>43241</v>
      </c>
      <c r="H497" s="230" t="s">
        <v>4249</v>
      </c>
    </row>
    <row r="498" spans="1:8" s="192" customFormat="1" x14ac:dyDescent="0.25">
      <c r="A498" s="240" t="s">
        <v>1248</v>
      </c>
      <c r="B498" s="238" t="s">
        <v>1644</v>
      </c>
      <c r="C498" s="237">
        <v>43241</v>
      </c>
      <c r="D498" s="239" t="s">
        <v>9676</v>
      </c>
      <c r="E498" s="236" t="s">
        <v>9677</v>
      </c>
      <c r="F498" s="236" t="s">
        <v>3008</v>
      </c>
      <c r="G498" s="237">
        <v>43241</v>
      </c>
      <c r="H498" s="230" t="s">
        <v>2571</v>
      </c>
    </row>
    <row r="499" spans="1:8" s="192" customFormat="1" x14ac:dyDescent="0.25">
      <c r="A499" s="240" t="s">
        <v>1249</v>
      </c>
      <c r="B499" s="238" t="s">
        <v>1644</v>
      </c>
      <c r="C499" s="237">
        <v>43241</v>
      </c>
      <c r="D499" s="239">
        <v>833</v>
      </c>
      <c r="E499" s="236" t="s">
        <v>9672</v>
      </c>
      <c r="F499" s="236" t="s">
        <v>3008</v>
      </c>
      <c r="G499" s="237">
        <v>43241</v>
      </c>
      <c r="H499" s="230" t="s">
        <v>2568</v>
      </c>
    </row>
    <row r="500" spans="1:8" s="192" customFormat="1" x14ac:dyDescent="0.25">
      <c r="A500" s="240" t="s">
        <v>1250</v>
      </c>
      <c r="B500" s="238" t="s">
        <v>1644</v>
      </c>
      <c r="C500" s="237">
        <v>43241</v>
      </c>
      <c r="D500" s="239">
        <v>825</v>
      </c>
      <c r="E500" s="236" t="s">
        <v>9674</v>
      </c>
      <c r="F500" s="236" t="s">
        <v>3008</v>
      </c>
      <c r="G500" s="237">
        <v>43241</v>
      </c>
      <c r="H500" s="230" t="s">
        <v>2669</v>
      </c>
    </row>
    <row r="501" spans="1:8" s="192" customFormat="1" x14ac:dyDescent="0.25">
      <c r="A501" s="240" t="s">
        <v>1251</v>
      </c>
      <c r="B501" s="238" t="s">
        <v>1644</v>
      </c>
      <c r="C501" s="237">
        <v>43241</v>
      </c>
      <c r="D501" s="239">
        <v>833</v>
      </c>
      <c r="E501" s="236" t="s">
        <v>9672</v>
      </c>
      <c r="F501" s="236" t="s">
        <v>3008</v>
      </c>
      <c r="G501" s="237">
        <v>43241</v>
      </c>
      <c r="H501" s="230" t="s">
        <v>2662</v>
      </c>
    </row>
    <row r="502" spans="1:8" s="192" customFormat="1" x14ac:dyDescent="0.25">
      <c r="A502" s="240" t="s">
        <v>1252</v>
      </c>
      <c r="B502" s="238" t="s">
        <v>1644</v>
      </c>
      <c r="C502" s="237">
        <v>43241</v>
      </c>
      <c r="D502" s="239">
        <v>833</v>
      </c>
      <c r="E502" s="236" t="s">
        <v>9672</v>
      </c>
      <c r="F502" s="236" t="s">
        <v>3008</v>
      </c>
      <c r="G502" s="237">
        <v>43241</v>
      </c>
      <c r="H502" s="230" t="s">
        <v>2674</v>
      </c>
    </row>
    <row r="503" spans="1:8" s="192" customFormat="1" x14ac:dyDescent="0.25">
      <c r="A503" s="240" t="s">
        <v>1253</v>
      </c>
      <c r="B503" s="238" t="s">
        <v>1644</v>
      </c>
      <c r="C503" s="237">
        <v>43241</v>
      </c>
      <c r="D503" s="239">
        <v>833</v>
      </c>
      <c r="E503" s="236" t="s">
        <v>9672</v>
      </c>
      <c r="F503" s="236" t="s">
        <v>3008</v>
      </c>
      <c r="G503" s="237">
        <v>43241</v>
      </c>
      <c r="H503" s="230" t="s">
        <v>2632</v>
      </c>
    </row>
    <row r="504" spans="1:8" s="192" customFormat="1" x14ac:dyDescent="0.25">
      <c r="A504" s="240" t="s">
        <v>1254</v>
      </c>
      <c r="B504" s="238" t="s">
        <v>1644</v>
      </c>
      <c r="C504" s="237">
        <v>43241</v>
      </c>
      <c r="D504" s="239">
        <v>840</v>
      </c>
      <c r="E504" s="236" t="s">
        <v>7500</v>
      </c>
      <c r="F504" s="236" t="s">
        <v>3008</v>
      </c>
      <c r="G504" s="237">
        <v>43241</v>
      </c>
      <c r="H504" s="230" t="s">
        <v>2604</v>
      </c>
    </row>
    <row r="505" spans="1:8" s="192" customFormat="1" x14ac:dyDescent="0.25">
      <c r="A505" s="240" t="s">
        <v>1255</v>
      </c>
      <c r="B505" s="238" t="s">
        <v>1644</v>
      </c>
      <c r="C505" s="237">
        <v>43241</v>
      </c>
      <c r="D505" s="239">
        <v>833</v>
      </c>
      <c r="E505" s="236" t="s">
        <v>9672</v>
      </c>
      <c r="F505" s="236" t="s">
        <v>3008</v>
      </c>
      <c r="G505" s="237">
        <v>43241</v>
      </c>
      <c r="H505" s="230" t="s">
        <v>2668</v>
      </c>
    </row>
    <row r="506" spans="1:8" s="192" customFormat="1" x14ac:dyDescent="0.25">
      <c r="A506" s="240" t="s">
        <v>1256</v>
      </c>
      <c r="B506" s="238" t="s">
        <v>1644</v>
      </c>
      <c r="C506" s="237">
        <v>43241</v>
      </c>
      <c r="D506" s="239">
        <v>830</v>
      </c>
      <c r="E506" s="236" t="s">
        <v>7413</v>
      </c>
      <c r="F506" s="236" t="s">
        <v>3008</v>
      </c>
      <c r="G506" s="237">
        <v>43241</v>
      </c>
      <c r="H506" s="230" t="s">
        <v>2610</v>
      </c>
    </row>
    <row r="507" spans="1:8" s="192" customFormat="1" x14ac:dyDescent="0.25">
      <c r="A507" s="240" t="s">
        <v>1257</v>
      </c>
      <c r="B507" s="238" t="s">
        <v>1644</v>
      </c>
      <c r="C507" s="237">
        <v>43241</v>
      </c>
      <c r="D507" s="239">
        <v>833</v>
      </c>
      <c r="E507" s="236" t="s">
        <v>9672</v>
      </c>
      <c r="F507" s="236" t="s">
        <v>3008</v>
      </c>
      <c r="G507" s="237">
        <v>43241</v>
      </c>
      <c r="H507" s="230" t="s">
        <v>2577</v>
      </c>
    </row>
    <row r="508" spans="1:8" s="192" customFormat="1" x14ac:dyDescent="0.25">
      <c r="A508" s="240" t="s">
        <v>1258</v>
      </c>
      <c r="B508" s="238" t="s">
        <v>1644</v>
      </c>
      <c r="C508" s="237">
        <v>43241</v>
      </c>
      <c r="D508" s="239">
        <v>830</v>
      </c>
      <c r="E508" s="236" t="s">
        <v>7413</v>
      </c>
      <c r="F508" s="236" t="s">
        <v>3008</v>
      </c>
      <c r="G508" s="237">
        <v>43241</v>
      </c>
      <c r="H508" s="230" t="s">
        <v>2646</v>
      </c>
    </row>
    <row r="509" spans="1:8" s="192" customFormat="1" x14ac:dyDescent="0.25">
      <c r="A509" s="240" t="s">
        <v>1259</v>
      </c>
      <c r="B509" s="238" t="s">
        <v>1644</v>
      </c>
      <c r="C509" s="237">
        <v>43241</v>
      </c>
      <c r="D509" s="239">
        <v>825</v>
      </c>
      <c r="E509" s="236" t="s">
        <v>9674</v>
      </c>
      <c r="F509" s="236" t="s">
        <v>3008</v>
      </c>
      <c r="G509" s="237">
        <v>43241</v>
      </c>
      <c r="H509" s="230" t="s">
        <v>2631</v>
      </c>
    </row>
    <row r="510" spans="1:8" s="192" customFormat="1" x14ac:dyDescent="0.25">
      <c r="A510" s="240" t="s">
        <v>1260</v>
      </c>
      <c r="B510" s="238" t="s">
        <v>1644</v>
      </c>
      <c r="C510" s="237">
        <v>43241</v>
      </c>
      <c r="D510" s="239">
        <v>835</v>
      </c>
      <c r="E510" s="236" t="s">
        <v>9675</v>
      </c>
      <c r="F510" s="236" t="s">
        <v>3008</v>
      </c>
      <c r="G510" s="237">
        <v>43241</v>
      </c>
      <c r="H510" s="230" t="s">
        <v>4429</v>
      </c>
    </row>
    <row r="511" spans="1:8" s="192" customFormat="1" x14ac:dyDescent="0.25">
      <c r="A511" s="240" t="s">
        <v>1261</v>
      </c>
      <c r="B511" s="238" t="s">
        <v>1644</v>
      </c>
      <c r="C511" s="237">
        <v>43241</v>
      </c>
      <c r="D511" s="239">
        <v>835</v>
      </c>
      <c r="E511" s="236" t="s">
        <v>9675</v>
      </c>
      <c r="F511" s="236" t="s">
        <v>3008</v>
      </c>
      <c r="G511" s="237">
        <v>43241</v>
      </c>
      <c r="H511" s="230" t="s">
        <v>4428</v>
      </c>
    </row>
    <row r="512" spans="1:8" s="192" customFormat="1" x14ac:dyDescent="0.25">
      <c r="A512" s="240" t="s">
        <v>1262</v>
      </c>
      <c r="B512" s="238" t="s">
        <v>1644</v>
      </c>
      <c r="C512" s="237">
        <v>43241</v>
      </c>
      <c r="D512" s="239">
        <v>835</v>
      </c>
      <c r="E512" s="236" t="s">
        <v>9675</v>
      </c>
      <c r="F512" s="236" t="s">
        <v>3008</v>
      </c>
      <c r="G512" s="237">
        <v>43241</v>
      </c>
      <c r="H512" s="230" t="s">
        <v>2613</v>
      </c>
    </row>
    <row r="513" spans="1:8" s="192" customFormat="1" ht="22.5" x14ac:dyDescent="0.25">
      <c r="A513" s="240" t="s">
        <v>1263</v>
      </c>
      <c r="B513" s="238" t="s">
        <v>1644</v>
      </c>
      <c r="C513" s="237">
        <v>43241</v>
      </c>
      <c r="D513" s="239">
        <v>830</v>
      </c>
      <c r="E513" s="236" t="s">
        <v>7413</v>
      </c>
      <c r="F513" s="236" t="s">
        <v>3008</v>
      </c>
      <c r="G513" s="237">
        <v>43241</v>
      </c>
      <c r="H513" s="230" t="s">
        <v>6495</v>
      </c>
    </row>
    <row r="514" spans="1:8" s="192" customFormat="1" x14ac:dyDescent="0.25">
      <c r="A514" s="240" t="s">
        <v>1264</v>
      </c>
      <c r="B514" s="238" t="s">
        <v>1644</v>
      </c>
      <c r="C514" s="237">
        <v>43241</v>
      </c>
      <c r="D514" s="239">
        <v>829</v>
      </c>
      <c r="E514" s="236" t="s">
        <v>9678</v>
      </c>
      <c r="F514" s="236" t="s">
        <v>3008</v>
      </c>
      <c r="G514" s="237">
        <v>43241</v>
      </c>
      <c r="H514" s="230" t="s">
        <v>9936</v>
      </c>
    </row>
    <row r="515" spans="1:8" s="192" customFormat="1" ht="22.5" x14ac:dyDescent="0.25">
      <c r="A515" s="240" t="s">
        <v>1265</v>
      </c>
      <c r="B515" s="238" t="s">
        <v>10427</v>
      </c>
      <c r="C515" s="237">
        <v>43201</v>
      </c>
      <c r="D515" s="239">
        <v>3000</v>
      </c>
      <c r="E515" s="236" t="s">
        <v>968</v>
      </c>
      <c r="F515" s="236" t="s">
        <v>9539</v>
      </c>
      <c r="G515" s="237">
        <v>43201</v>
      </c>
      <c r="H515" s="230" t="s">
        <v>6447</v>
      </c>
    </row>
    <row r="516" spans="1:8" s="192" customFormat="1" x14ac:dyDescent="0.25">
      <c r="A516" s="240" t="s">
        <v>1266</v>
      </c>
      <c r="B516" s="238" t="s">
        <v>10427</v>
      </c>
      <c r="C516" s="237">
        <v>43201</v>
      </c>
      <c r="D516" s="239">
        <v>10000</v>
      </c>
      <c r="E516" s="236" t="s">
        <v>812</v>
      </c>
      <c r="F516" s="236" t="s">
        <v>9539</v>
      </c>
      <c r="G516" s="237">
        <v>43201</v>
      </c>
      <c r="H516" s="230" t="s">
        <v>6469</v>
      </c>
    </row>
    <row r="517" spans="1:8" s="192" customFormat="1" ht="22.5" x14ac:dyDescent="0.25">
      <c r="A517" s="240" t="s">
        <v>1267</v>
      </c>
      <c r="B517" s="238" t="s">
        <v>10427</v>
      </c>
      <c r="C517" s="237">
        <v>43201</v>
      </c>
      <c r="D517" s="239">
        <v>4000</v>
      </c>
      <c r="E517" s="236" t="s">
        <v>959</v>
      </c>
      <c r="F517" s="236" t="s">
        <v>9539</v>
      </c>
      <c r="G517" s="237">
        <v>43201</v>
      </c>
      <c r="H517" s="230" t="s">
        <v>6447</v>
      </c>
    </row>
    <row r="518" spans="1:8" s="192" customFormat="1" ht="22.5" x14ac:dyDescent="0.25">
      <c r="A518" s="240" t="s">
        <v>1268</v>
      </c>
      <c r="B518" s="238" t="s">
        <v>10492</v>
      </c>
      <c r="C518" s="237">
        <v>43374</v>
      </c>
      <c r="D518" s="239">
        <v>0</v>
      </c>
      <c r="E518" s="236" t="s">
        <v>2704</v>
      </c>
      <c r="F518" s="236" t="s">
        <v>9679</v>
      </c>
      <c r="G518" s="237">
        <v>43374</v>
      </c>
      <c r="H518" s="230" t="s">
        <v>10490</v>
      </c>
    </row>
    <row r="519" spans="1:8" s="192" customFormat="1" ht="33.75" x14ac:dyDescent="0.25">
      <c r="A519" s="240" t="s">
        <v>1269</v>
      </c>
      <c r="B519" s="238" t="s">
        <v>10493</v>
      </c>
      <c r="C519" s="237">
        <v>43374</v>
      </c>
      <c r="D519" s="239">
        <v>0</v>
      </c>
      <c r="E519" s="236" t="s">
        <v>2704</v>
      </c>
      <c r="F519" s="236" t="s">
        <v>9679</v>
      </c>
      <c r="G519" s="237">
        <v>43374</v>
      </c>
      <c r="H519" s="230" t="s">
        <v>10491</v>
      </c>
    </row>
    <row r="520" spans="1:8" s="192" customFormat="1" ht="22.5" x14ac:dyDescent="0.25">
      <c r="A520" s="240" t="s">
        <v>1270</v>
      </c>
      <c r="B520" s="238" t="s">
        <v>10427</v>
      </c>
      <c r="C520" s="237">
        <v>43203</v>
      </c>
      <c r="D520" s="239">
        <v>12000</v>
      </c>
      <c r="E520" s="236" t="s">
        <v>970</v>
      </c>
      <c r="F520" s="236" t="s">
        <v>9539</v>
      </c>
      <c r="G520" s="237">
        <v>43203</v>
      </c>
      <c r="H520" s="230" t="s">
        <v>6406</v>
      </c>
    </row>
    <row r="521" spans="1:8" s="192" customFormat="1" ht="22.5" x14ac:dyDescent="0.25">
      <c r="A521" s="240" t="s">
        <v>1271</v>
      </c>
      <c r="B521" s="238" t="s">
        <v>9680</v>
      </c>
      <c r="C521" s="237">
        <v>43377</v>
      </c>
      <c r="D521" s="239">
        <v>24000</v>
      </c>
      <c r="E521" s="236" t="s">
        <v>6595</v>
      </c>
      <c r="F521" s="236" t="s">
        <v>9476</v>
      </c>
      <c r="G521" s="237">
        <v>43455</v>
      </c>
      <c r="H521" s="230" t="s">
        <v>36</v>
      </c>
    </row>
    <row r="522" spans="1:8" s="192" customFormat="1" x14ac:dyDescent="0.25">
      <c r="A522" s="240" t="s">
        <v>1272</v>
      </c>
      <c r="B522" s="238" t="s">
        <v>10412</v>
      </c>
      <c r="C522" s="237">
        <v>43440</v>
      </c>
      <c r="D522" s="239"/>
      <c r="E522" s="236"/>
      <c r="F522" s="236"/>
      <c r="G522" s="237"/>
      <c r="H522" s="230"/>
    </row>
    <row r="523" spans="1:8" s="192" customFormat="1" ht="22.5" x14ac:dyDescent="0.25">
      <c r="A523" s="240" t="s">
        <v>1273</v>
      </c>
      <c r="B523" s="238" t="s">
        <v>9681</v>
      </c>
      <c r="C523" s="237">
        <v>43117</v>
      </c>
      <c r="D523" s="239">
        <v>0</v>
      </c>
      <c r="E523" s="236" t="s">
        <v>2704</v>
      </c>
      <c r="F523" s="236" t="s">
        <v>1622</v>
      </c>
      <c r="G523" s="237">
        <v>43465</v>
      </c>
      <c r="H523" s="230" t="s">
        <v>36</v>
      </c>
    </row>
    <row r="524" spans="1:8" s="192" customFormat="1" x14ac:dyDescent="0.25">
      <c r="A524" s="240" t="s">
        <v>1274</v>
      </c>
      <c r="B524" s="238" t="s">
        <v>10087</v>
      </c>
      <c r="C524" s="237">
        <v>43201</v>
      </c>
      <c r="D524" s="239">
        <v>2000</v>
      </c>
      <c r="E524" s="236" t="s">
        <v>919</v>
      </c>
      <c r="F524" s="236" t="s">
        <v>9539</v>
      </c>
      <c r="G524" s="237">
        <v>43456</v>
      </c>
      <c r="H524" s="230" t="s">
        <v>9935</v>
      </c>
    </row>
    <row r="525" spans="1:8" s="192" customFormat="1" x14ac:dyDescent="0.25">
      <c r="A525" s="240" t="s">
        <v>1275</v>
      </c>
      <c r="B525" s="238" t="s">
        <v>2432</v>
      </c>
      <c r="C525" s="237">
        <v>43123</v>
      </c>
      <c r="D525" s="239">
        <v>0</v>
      </c>
      <c r="E525" s="236" t="s">
        <v>6858</v>
      </c>
      <c r="F525" s="236" t="s">
        <v>1622</v>
      </c>
      <c r="G525" s="237">
        <v>43124</v>
      </c>
      <c r="H525" s="230" t="s">
        <v>10239</v>
      </c>
    </row>
    <row r="526" spans="1:8" s="192" customFormat="1" x14ac:dyDescent="0.25">
      <c r="A526" s="240" t="s">
        <v>1276</v>
      </c>
      <c r="B526" s="238" t="s">
        <v>10087</v>
      </c>
      <c r="C526" s="237">
        <v>43203</v>
      </c>
      <c r="D526" s="239">
        <v>8000</v>
      </c>
      <c r="E526" s="236" t="s">
        <v>1049</v>
      </c>
      <c r="F526" s="236" t="s">
        <v>9539</v>
      </c>
      <c r="G526" s="237">
        <v>43456</v>
      </c>
      <c r="H526" s="230" t="s">
        <v>1535</v>
      </c>
    </row>
    <row r="527" spans="1:8" s="192" customFormat="1" ht="22.5" x14ac:dyDescent="0.25">
      <c r="A527" s="240" t="s">
        <v>1277</v>
      </c>
      <c r="B527" s="238" t="s">
        <v>10074</v>
      </c>
      <c r="C527" s="237">
        <v>43201</v>
      </c>
      <c r="D527" s="239" t="s">
        <v>9682</v>
      </c>
      <c r="E527" s="236" t="s">
        <v>9683</v>
      </c>
      <c r="F527" s="236" t="s">
        <v>9539</v>
      </c>
      <c r="G527" s="237">
        <v>43456</v>
      </c>
      <c r="H527" s="230" t="s">
        <v>6447</v>
      </c>
    </row>
    <row r="528" spans="1:8" s="192" customFormat="1" ht="22.5" x14ac:dyDescent="0.25">
      <c r="A528" s="240" t="s">
        <v>1278</v>
      </c>
      <c r="B528" s="238" t="s">
        <v>10305</v>
      </c>
      <c r="C528" s="237">
        <v>43201</v>
      </c>
      <c r="D528" s="239">
        <v>4000</v>
      </c>
      <c r="E528" s="236" t="s">
        <v>959</v>
      </c>
      <c r="F528" s="236" t="s">
        <v>9539</v>
      </c>
      <c r="G528" s="237">
        <v>43456</v>
      </c>
      <c r="H528" s="230" t="s">
        <v>6447</v>
      </c>
    </row>
    <row r="529" spans="1:8" s="192" customFormat="1" x14ac:dyDescent="0.25">
      <c r="A529" s="240" t="s">
        <v>1279</v>
      </c>
      <c r="B529" s="238" t="s">
        <v>2432</v>
      </c>
      <c r="C529" s="237">
        <v>43207</v>
      </c>
      <c r="D529" s="239">
        <v>1500</v>
      </c>
      <c r="E529" s="236" t="s">
        <v>9491</v>
      </c>
      <c r="F529" s="236" t="s">
        <v>1622</v>
      </c>
      <c r="G529" s="237">
        <v>43213</v>
      </c>
      <c r="H529" s="230" t="s">
        <v>9937</v>
      </c>
    </row>
    <row r="530" spans="1:8" s="192" customFormat="1" x14ac:dyDescent="0.25">
      <c r="A530" s="240" t="s">
        <v>1280</v>
      </c>
      <c r="B530" s="238" t="s">
        <v>10087</v>
      </c>
      <c r="C530" s="237">
        <v>43201</v>
      </c>
      <c r="D530" s="239">
        <v>10000</v>
      </c>
      <c r="E530" s="236" t="s">
        <v>812</v>
      </c>
      <c r="F530" s="236" t="s">
        <v>9539</v>
      </c>
      <c r="G530" s="237">
        <v>43456</v>
      </c>
      <c r="H530" s="230" t="s">
        <v>6469</v>
      </c>
    </row>
    <row r="531" spans="1:8" s="192" customFormat="1" x14ac:dyDescent="0.25">
      <c r="A531" s="240" t="s">
        <v>1281</v>
      </c>
      <c r="B531" s="238" t="s">
        <v>9684</v>
      </c>
      <c r="C531" s="237">
        <v>43214</v>
      </c>
      <c r="D531" s="239">
        <v>0</v>
      </c>
      <c r="E531" s="236" t="s">
        <v>6762</v>
      </c>
      <c r="F531" s="236" t="s">
        <v>1622</v>
      </c>
      <c r="G531" s="237">
        <v>43465</v>
      </c>
      <c r="H531" s="230" t="s">
        <v>228</v>
      </c>
    </row>
    <row r="532" spans="1:8" s="192" customFormat="1" ht="22.5" x14ac:dyDescent="0.25">
      <c r="A532" s="240" t="s">
        <v>1282</v>
      </c>
      <c r="B532" s="238" t="s">
        <v>10087</v>
      </c>
      <c r="C532" s="237">
        <v>43203</v>
      </c>
      <c r="D532" s="239">
        <v>12000</v>
      </c>
      <c r="E532" s="236" t="s">
        <v>970</v>
      </c>
      <c r="F532" s="236" t="s">
        <v>9539</v>
      </c>
      <c r="G532" s="237">
        <v>43456</v>
      </c>
      <c r="H532" s="230" t="s">
        <v>6406</v>
      </c>
    </row>
    <row r="533" spans="1:8" s="192" customFormat="1" x14ac:dyDescent="0.25">
      <c r="A533" s="240" t="s">
        <v>1283</v>
      </c>
      <c r="B533" s="238" t="s">
        <v>10306</v>
      </c>
      <c r="C533" s="237">
        <v>43206</v>
      </c>
      <c r="D533" s="239">
        <v>5600</v>
      </c>
      <c r="E533" s="236" t="s">
        <v>1002</v>
      </c>
      <c r="F533" s="236" t="s">
        <v>1622</v>
      </c>
      <c r="G533" s="237">
        <v>43260</v>
      </c>
      <c r="H533" s="230" t="s">
        <v>10307</v>
      </c>
    </row>
    <row r="534" spans="1:8" s="192" customFormat="1" ht="45" x14ac:dyDescent="0.25">
      <c r="A534" s="240" t="s">
        <v>1284</v>
      </c>
      <c r="B534" s="238" t="s">
        <v>10309</v>
      </c>
      <c r="C534" s="237">
        <v>43374</v>
      </c>
      <c r="D534" s="239">
        <v>49357.02</v>
      </c>
      <c r="E534" s="236" t="s">
        <v>9685</v>
      </c>
      <c r="F534" s="236" t="s">
        <v>9686</v>
      </c>
      <c r="G534" s="237">
        <v>43454</v>
      </c>
      <c r="H534" s="230" t="s">
        <v>9137</v>
      </c>
    </row>
    <row r="535" spans="1:8" s="192" customFormat="1" ht="45" x14ac:dyDescent="0.25">
      <c r="A535" s="240" t="s">
        <v>1285</v>
      </c>
      <c r="B535" s="238" t="s">
        <v>10309</v>
      </c>
      <c r="C535" s="237">
        <v>43374</v>
      </c>
      <c r="D535" s="239">
        <v>50000</v>
      </c>
      <c r="E535" s="236" t="s">
        <v>1073</v>
      </c>
      <c r="F535" s="236" t="s">
        <v>9686</v>
      </c>
      <c r="G535" s="237">
        <v>43454</v>
      </c>
      <c r="H535" s="230" t="s">
        <v>10612</v>
      </c>
    </row>
    <row r="536" spans="1:8" s="192" customFormat="1" ht="45" x14ac:dyDescent="0.25">
      <c r="A536" s="240" t="s">
        <v>1286</v>
      </c>
      <c r="B536" s="238" t="s">
        <v>10309</v>
      </c>
      <c r="C536" s="237">
        <v>43374</v>
      </c>
      <c r="D536" s="239">
        <v>29812.5</v>
      </c>
      <c r="E536" s="239">
        <v>29812.5</v>
      </c>
      <c r="F536" s="236" t="s">
        <v>9686</v>
      </c>
      <c r="G536" s="237">
        <v>43454</v>
      </c>
      <c r="H536" s="230" t="s">
        <v>10613</v>
      </c>
    </row>
    <row r="537" spans="1:8" s="192" customFormat="1" x14ac:dyDescent="0.25">
      <c r="A537" s="240" t="s">
        <v>1287</v>
      </c>
      <c r="B537" s="238" t="s">
        <v>9687</v>
      </c>
      <c r="C537" s="237">
        <v>43214</v>
      </c>
      <c r="D537" s="239">
        <v>0</v>
      </c>
      <c r="E537" s="236" t="s">
        <v>6762</v>
      </c>
      <c r="F537" s="236" t="s">
        <v>1622</v>
      </c>
      <c r="G537" s="237">
        <v>43465</v>
      </c>
      <c r="H537" s="230" t="s">
        <v>9938</v>
      </c>
    </row>
    <row r="538" spans="1:8" s="192" customFormat="1" ht="22.5" x14ac:dyDescent="0.25">
      <c r="A538" s="240" t="s">
        <v>10806</v>
      </c>
      <c r="B538" s="238" t="s">
        <v>9688</v>
      </c>
      <c r="C538" s="237">
        <v>43214</v>
      </c>
      <c r="D538" s="239">
        <v>0</v>
      </c>
      <c r="E538" s="236" t="s">
        <v>8586</v>
      </c>
      <c r="F538" s="236" t="s">
        <v>1622</v>
      </c>
      <c r="G538" s="237">
        <v>43465</v>
      </c>
      <c r="H538" s="230" t="s">
        <v>9939</v>
      </c>
    </row>
    <row r="539" spans="1:8" s="192" customFormat="1" ht="33.75" x14ac:dyDescent="0.25">
      <c r="A539" s="240" t="s">
        <v>10807</v>
      </c>
      <c r="B539" s="238" t="s">
        <v>10308</v>
      </c>
      <c r="C539" s="237">
        <v>43377</v>
      </c>
      <c r="D539" s="239">
        <v>100</v>
      </c>
      <c r="E539" s="236" t="s">
        <v>8067</v>
      </c>
      <c r="F539" s="236" t="s">
        <v>9689</v>
      </c>
      <c r="G539" s="237">
        <v>43630</v>
      </c>
      <c r="H539" s="230" t="s">
        <v>240</v>
      </c>
    </row>
    <row r="540" spans="1:8" s="192" customFormat="1" ht="22.5" x14ac:dyDescent="0.25">
      <c r="A540" s="240" t="s">
        <v>10808</v>
      </c>
      <c r="B540" s="238" t="s">
        <v>9690</v>
      </c>
      <c r="C540" s="237">
        <v>43214</v>
      </c>
      <c r="D540" s="239">
        <v>0</v>
      </c>
      <c r="E540" s="236" t="s">
        <v>8586</v>
      </c>
      <c r="F540" s="236" t="s">
        <v>1622</v>
      </c>
      <c r="G540" s="237">
        <v>43465</v>
      </c>
      <c r="H540" s="230" t="s">
        <v>38</v>
      </c>
    </row>
    <row r="541" spans="1:8" s="192" customFormat="1" ht="22.5" x14ac:dyDescent="0.25">
      <c r="A541" s="240" t="s">
        <v>10809</v>
      </c>
      <c r="B541" s="238" t="s">
        <v>9691</v>
      </c>
      <c r="C541" s="237">
        <v>43202</v>
      </c>
      <c r="D541" s="239">
        <v>0</v>
      </c>
      <c r="E541" s="236" t="s">
        <v>6762</v>
      </c>
      <c r="F541" s="236" t="s">
        <v>1622</v>
      </c>
      <c r="G541" s="237">
        <v>43213</v>
      </c>
      <c r="H541" s="230" t="s">
        <v>9136</v>
      </c>
    </row>
    <row r="542" spans="1:8" s="192" customFormat="1" x14ac:dyDescent="0.25">
      <c r="A542" s="240" t="s">
        <v>10810</v>
      </c>
      <c r="B542" s="238" t="s">
        <v>2432</v>
      </c>
      <c r="C542" s="237">
        <v>43208</v>
      </c>
      <c r="D542" s="239">
        <v>0</v>
      </c>
      <c r="E542" s="236" t="s">
        <v>6858</v>
      </c>
      <c r="F542" s="236" t="s">
        <v>1622</v>
      </c>
      <c r="G542" s="237">
        <v>43213</v>
      </c>
      <c r="H542" s="230" t="s">
        <v>6451</v>
      </c>
    </row>
    <row r="543" spans="1:8" s="192" customFormat="1" ht="22.5" x14ac:dyDescent="0.25">
      <c r="A543" s="240" t="s">
        <v>10811</v>
      </c>
      <c r="B543" s="238" t="s">
        <v>9692</v>
      </c>
      <c r="C543" s="237">
        <v>43230</v>
      </c>
      <c r="D543" s="239">
        <v>0</v>
      </c>
      <c r="E543" s="236" t="s">
        <v>9693</v>
      </c>
      <c r="F543" s="236" t="s">
        <v>1622</v>
      </c>
      <c r="G543" s="237">
        <v>43465</v>
      </c>
      <c r="H543" s="230" t="s">
        <v>294</v>
      </c>
    </row>
    <row r="544" spans="1:8" s="192" customFormat="1" x14ac:dyDescent="0.25">
      <c r="A544" s="354" t="s">
        <v>10812</v>
      </c>
      <c r="B544" s="368" t="s">
        <v>9694</v>
      </c>
      <c r="C544" s="360">
        <v>43230</v>
      </c>
      <c r="D544" s="369">
        <v>0</v>
      </c>
      <c r="E544" s="366" t="s">
        <v>9695</v>
      </c>
      <c r="F544" s="366" t="s">
        <v>1622</v>
      </c>
      <c r="G544" s="360">
        <v>43465</v>
      </c>
      <c r="H544" s="230" t="s">
        <v>294</v>
      </c>
    </row>
    <row r="545" spans="1:8" s="192" customFormat="1" x14ac:dyDescent="0.25">
      <c r="A545" s="354"/>
      <c r="B545" s="368"/>
      <c r="C545" s="360"/>
      <c r="D545" s="369"/>
      <c r="E545" s="366"/>
      <c r="F545" s="366"/>
      <c r="G545" s="360"/>
      <c r="H545" s="230" t="s">
        <v>423</v>
      </c>
    </row>
    <row r="546" spans="1:8" s="192" customFormat="1" x14ac:dyDescent="0.25">
      <c r="A546" s="354" t="s">
        <v>10813</v>
      </c>
      <c r="B546" s="368" t="s">
        <v>9696</v>
      </c>
      <c r="C546" s="360">
        <v>43161</v>
      </c>
      <c r="D546" s="369">
        <v>0</v>
      </c>
      <c r="E546" s="366" t="s">
        <v>9697</v>
      </c>
      <c r="F546" s="366" t="s">
        <v>1622</v>
      </c>
      <c r="G546" s="360">
        <v>43465</v>
      </c>
      <c r="H546" s="230" t="s">
        <v>9</v>
      </c>
    </row>
    <row r="547" spans="1:8" s="192" customFormat="1" ht="15" customHeight="1" x14ac:dyDescent="0.25">
      <c r="A547" s="354"/>
      <c r="B547" s="368"/>
      <c r="C547" s="360"/>
      <c r="D547" s="369"/>
      <c r="E547" s="366"/>
      <c r="F547" s="366"/>
      <c r="G547" s="360"/>
      <c r="H547" s="230" t="s">
        <v>423</v>
      </c>
    </row>
    <row r="548" spans="1:8" s="192" customFormat="1" ht="22.5" x14ac:dyDescent="0.25">
      <c r="A548" s="240" t="s">
        <v>10814</v>
      </c>
      <c r="B548" s="238" t="s">
        <v>10310</v>
      </c>
      <c r="C548" s="237">
        <v>43374</v>
      </c>
      <c r="D548" s="239">
        <v>70</v>
      </c>
      <c r="E548" s="236" t="s">
        <v>9698</v>
      </c>
      <c r="F548" s="236" t="s">
        <v>9699</v>
      </c>
      <c r="G548" s="237">
        <v>43265</v>
      </c>
      <c r="H548" s="230" t="s">
        <v>300</v>
      </c>
    </row>
    <row r="549" spans="1:8" s="192" customFormat="1" x14ac:dyDescent="0.25">
      <c r="A549" s="354" t="s">
        <v>10815</v>
      </c>
      <c r="B549" s="368" t="s">
        <v>10311</v>
      </c>
      <c r="C549" s="360">
        <v>43375</v>
      </c>
      <c r="D549" s="369">
        <v>323997</v>
      </c>
      <c r="E549" s="366" t="s">
        <v>9701</v>
      </c>
      <c r="F549" s="366" t="s">
        <v>9666</v>
      </c>
      <c r="G549" s="360">
        <v>43862</v>
      </c>
      <c r="H549" s="230" t="s">
        <v>9940</v>
      </c>
    </row>
    <row r="550" spans="1:8" s="192" customFormat="1" ht="15" customHeight="1" x14ac:dyDescent="0.25">
      <c r="A550" s="354"/>
      <c r="B550" s="368"/>
      <c r="C550" s="360"/>
      <c r="D550" s="369"/>
      <c r="E550" s="366"/>
      <c r="F550" s="366"/>
      <c r="G550" s="360"/>
      <c r="H550" s="230" t="s">
        <v>9941</v>
      </c>
    </row>
    <row r="551" spans="1:8" s="192" customFormat="1" ht="15" customHeight="1" x14ac:dyDescent="0.25">
      <c r="A551" s="354"/>
      <c r="B551" s="368"/>
      <c r="C551" s="360"/>
      <c r="D551" s="369"/>
      <c r="E551" s="366"/>
      <c r="F551" s="366"/>
      <c r="G551" s="360"/>
      <c r="H551" s="230" t="s">
        <v>9942</v>
      </c>
    </row>
    <row r="552" spans="1:8" s="192" customFormat="1" ht="15.75" customHeight="1" x14ac:dyDescent="0.25">
      <c r="A552" s="354"/>
      <c r="B552" s="368"/>
      <c r="C552" s="360"/>
      <c r="D552" s="369"/>
      <c r="E552" s="366"/>
      <c r="F552" s="366"/>
      <c r="G552" s="360"/>
      <c r="H552" s="230" t="s">
        <v>4257</v>
      </c>
    </row>
    <row r="553" spans="1:8" s="192" customFormat="1" x14ac:dyDescent="0.25">
      <c r="A553" s="240" t="s">
        <v>10816</v>
      </c>
      <c r="B553" s="238" t="s">
        <v>2432</v>
      </c>
      <c r="C553" s="237">
        <v>43123</v>
      </c>
      <c r="D553" s="239">
        <v>0</v>
      </c>
      <c r="E553" s="236" t="s">
        <v>9702</v>
      </c>
      <c r="F553" s="236" t="s">
        <v>1622</v>
      </c>
      <c r="G553" s="237">
        <v>43465</v>
      </c>
      <c r="H553" s="230" t="s">
        <v>1473</v>
      </c>
    </row>
    <row r="554" spans="1:8" s="192" customFormat="1" x14ac:dyDescent="0.25">
      <c r="A554" s="240" t="s">
        <v>10817</v>
      </c>
      <c r="B554" s="238" t="s">
        <v>9703</v>
      </c>
      <c r="C554" s="237">
        <v>43157</v>
      </c>
      <c r="D554" s="239">
        <v>0</v>
      </c>
      <c r="E554" s="236" t="s">
        <v>8032</v>
      </c>
      <c r="F554" s="236" t="s">
        <v>1622</v>
      </c>
      <c r="G554" s="237">
        <v>43465</v>
      </c>
      <c r="H554" s="230" t="s">
        <v>9943</v>
      </c>
    </row>
    <row r="555" spans="1:8" s="192" customFormat="1" ht="22.5" x14ac:dyDescent="0.25">
      <c r="A555" s="240" t="s">
        <v>10818</v>
      </c>
      <c r="B555" s="238" t="s">
        <v>9703</v>
      </c>
      <c r="C555" s="237">
        <v>43153</v>
      </c>
      <c r="D555" s="239">
        <v>0</v>
      </c>
      <c r="E555" s="236" t="s">
        <v>6762</v>
      </c>
      <c r="F555" s="236" t="s">
        <v>1622</v>
      </c>
      <c r="G555" s="237">
        <v>43465</v>
      </c>
      <c r="H555" s="230" t="s">
        <v>9878</v>
      </c>
    </row>
    <row r="556" spans="1:8" s="192" customFormat="1" x14ac:dyDescent="0.25">
      <c r="A556" s="240" t="s">
        <v>10819</v>
      </c>
      <c r="B556" s="238" t="s">
        <v>10215</v>
      </c>
      <c r="C556" s="237">
        <v>43166</v>
      </c>
      <c r="D556" s="239">
        <v>0</v>
      </c>
      <c r="E556" s="236" t="s">
        <v>9704</v>
      </c>
      <c r="F556" s="236" t="s">
        <v>1622</v>
      </c>
      <c r="G556" s="237">
        <v>43465</v>
      </c>
      <c r="H556" s="230" t="s">
        <v>9944</v>
      </c>
    </row>
    <row r="557" spans="1:8" s="192" customFormat="1" ht="22.5" x14ac:dyDescent="0.25">
      <c r="A557" s="240" t="s">
        <v>10820</v>
      </c>
      <c r="B557" s="238" t="s">
        <v>9705</v>
      </c>
      <c r="C557" s="237">
        <v>43133</v>
      </c>
      <c r="D557" s="239">
        <v>0</v>
      </c>
      <c r="E557" s="236" t="s">
        <v>8586</v>
      </c>
      <c r="F557" s="236" t="s">
        <v>1622</v>
      </c>
      <c r="G557" s="237">
        <v>43465</v>
      </c>
      <c r="H557" s="230" t="s">
        <v>9945</v>
      </c>
    </row>
    <row r="558" spans="1:8" s="192" customFormat="1" x14ac:dyDescent="0.25">
      <c r="A558" s="240" t="s">
        <v>10821</v>
      </c>
      <c r="B558" s="238" t="s">
        <v>10312</v>
      </c>
      <c r="C558" s="237">
        <v>43370</v>
      </c>
      <c r="D558" s="239">
        <v>7433199.3899999997</v>
      </c>
      <c r="E558" s="236" t="s">
        <v>9656</v>
      </c>
      <c r="F558" s="236" t="s">
        <v>9707</v>
      </c>
      <c r="G558" s="237">
        <v>43525</v>
      </c>
      <c r="H558" s="230" t="s">
        <v>9</v>
      </c>
    </row>
    <row r="559" spans="1:8" s="192" customFormat="1" ht="33.75" x14ac:dyDescent="0.25">
      <c r="A559" s="240" t="s">
        <v>10822</v>
      </c>
      <c r="B559" s="238" t="s">
        <v>10313</v>
      </c>
      <c r="C559" s="237">
        <v>43374</v>
      </c>
      <c r="D559" s="239">
        <v>29812.5</v>
      </c>
      <c r="E559" s="236" t="s">
        <v>9708</v>
      </c>
      <c r="F559" s="236" t="s">
        <v>9686</v>
      </c>
      <c r="G559" s="237">
        <v>43454</v>
      </c>
      <c r="H559" s="230" t="s">
        <v>6382</v>
      </c>
    </row>
    <row r="560" spans="1:8" s="192" customFormat="1" ht="45" x14ac:dyDescent="0.25">
      <c r="A560" s="240" t="s">
        <v>10823</v>
      </c>
      <c r="B560" s="238" t="s">
        <v>10314</v>
      </c>
      <c r="C560" s="237">
        <v>43374</v>
      </c>
      <c r="D560" s="239">
        <v>50000</v>
      </c>
      <c r="E560" s="236" t="s">
        <v>1073</v>
      </c>
      <c r="F560" s="236" t="s">
        <v>9686</v>
      </c>
      <c r="G560" s="237" t="s">
        <v>2762</v>
      </c>
      <c r="H560" s="230" t="s">
        <v>9146</v>
      </c>
    </row>
    <row r="561" spans="1:8" s="192" customFormat="1" x14ac:dyDescent="0.25">
      <c r="A561" s="240" t="s">
        <v>10824</v>
      </c>
      <c r="B561" s="238" t="s">
        <v>10018</v>
      </c>
      <c r="C561" s="237">
        <v>43362</v>
      </c>
      <c r="D561" s="239">
        <v>1500</v>
      </c>
      <c r="E561" s="236" t="s">
        <v>6598</v>
      </c>
      <c r="F561" s="236" t="s">
        <v>9709</v>
      </c>
      <c r="G561" s="237">
        <v>43364</v>
      </c>
      <c r="H561" s="230" t="s">
        <v>9946</v>
      </c>
    </row>
    <row r="562" spans="1:8" s="192" customFormat="1" x14ac:dyDescent="0.25">
      <c r="A562" s="240" t="s">
        <v>10825</v>
      </c>
      <c r="B562" s="238" t="s">
        <v>10018</v>
      </c>
      <c r="C562" s="237">
        <v>43346</v>
      </c>
      <c r="D562" s="239">
        <v>1000</v>
      </c>
      <c r="E562" s="236" t="s">
        <v>848</v>
      </c>
      <c r="F562" s="236" t="s">
        <v>9710</v>
      </c>
      <c r="G562" s="237">
        <v>43365</v>
      </c>
      <c r="H562" s="230" t="s">
        <v>9216</v>
      </c>
    </row>
    <row r="563" spans="1:8" s="192" customFormat="1" x14ac:dyDescent="0.25">
      <c r="A563" s="240" t="s">
        <v>10826</v>
      </c>
      <c r="B563" s="238" t="s">
        <v>10018</v>
      </c>
      <c r="C563" s="237">
        <v>43346</v>
      </c>
      <c r="D563" s="239">
        <v>2500</v>
      </c>
      <c r="E563" s="236" t="s">
        <v>973</v>
      </c>
      <c r="F563" s="236" t="s">
        <v>9710</v>
      </c>
      <c r="G563" s="237">
        <v>43365</v>
      </c>
      <c r="H563" s="230" t="s">
        <v>10315</v>
      </c>
    </row>
    <row r="564" spans="1:8" s="192" customFormat="1" x14ac:dyDescent="0.25">
      <c r="A564" s="240" t="s">
        <v>10827</v>
      </c>
      <c r="B564" s="238" t="s">
        <v>10018</v>
      </c>
      <c r="C564" s="237">
        <v>43346</v>
      </c>
      <c r="D564" s="239">
        <v>1000</v>
      </c>
      <c r="E564" s="236" t="s">
        <v>848</v>
      </c>
      <c r="F564" s="236" t="s">
        <v>9709</v>
      </c>
      <c r="G564" s="237">
        <v>43364</v>
      </c>
      <c r="H564" s="230" t="s">
        <v>9947</v>
      </c>
    </row>
    <row r="565" spans="1:8" s="192" customFormat="1" x14ac:dyDescent="0.25">
      <c r="A565" s="240" t="s">
        <v>10828</v>
      </c>
      <c r="B565" s="238" t="s">
        <v>10018</v>
      </c>
      <c r="C565" s="237">
        <v>43346</v>
      </c>
      <c r="D565" s="239">
        <v>1500</v>
      </c>
      <c r="E565" s="236" t="s">
        <v>9711</v>
      </c>
      <c r="F565" s="236" t="s">
        <v>9709</v>
      </c>
      <c r="G565" s="237">
        <v>43364</v>
      </c>
      <c r="H565" s="230" t="s">
        <v>9948</v>
      </c>
    </row>
    <row r="566" spans="1:8" s="192" customFormat="1" x14ac:dyDescent="0.25">
      <c r="A566" s="240" t="s">
        <v>10829</v>
      </c>
      <c r="B566" s="238" t="s">
        <v>10427</v>
      </c>
      <c r="C566" s="237">
        <v>43203</v>
      </c>
      <c r="D566" s="239">
        <v>8000</v>
      </c>
      <c r="E566" s="236" t="s">
        <v>1049</v>
      </c>
      <c r="F566" s="236" t="s">
        <v>9539</v>
      </c>
      <c r="G566" s="237">
        <v>43203</v>
      </c>
      <c r="H566" s="230" t="s">
        <v>10443</v>
      </c>
    </row>
    <row r="567" spans="1:8" s="192" customFormat="1" ht="22.5" x14ac:dyDescent="0.25">
      <c r="A567" s="240" t="s">
        <v>10830</v>
      </c>
      <c r="B567" s="238" t="s">
        <v>10427</v>
      </c>
      <c r="C567" s="237">
        <v>43203</v>
      </c>
      <c r="D567" s="239">
        <v>11000</v>
      </c>
      <c r="E567" s="236" t="s">
        <v>7550</v>
      </c>
      <c r="F567" s="236" t="s">
        <v>9539</v>
      </c>
      <c r="G567" s="237">
        <v>43203</v>
      </c>
      <c r="H567" s="230" t="s">
        <v>10439</v>
      </c>
    </row>
    <row r="568" spans="1:8" s="192" customFormat="1" ht="22.5" x14ac:dyDescent="0.25">
      <c r="A568" s="240" t="s">
        <v>10831</v>
      </c>
      <c r="B568" s="238" t="s">
        <v>10471</v>
      </c>
      <c r="C568" s="237">
        <v>43346</v>
      </c>
      <c r="D568" s="239">
        <v>0</v>
      </c>
      <c r="E568" s="236" t="s">
        <v>2704</v>
      </c>
      <c r="F568" s="236" t="s">
        <v>9712</v>
      </c>
      <c r="G568" s="237">
        <v>43346</v>
      </c>
      <c r="H568" s="230" t="s">
        <v>243</v>
      </c>
    </row>
    <row r="569" spans="1:8" s="192" customFormat="1" ht="22.5" x14ac:dyDescent="0.25">
      <c r="A569" s="240" t="s">
        <v>10832</v>
      </c>
      <c r="B569" s="238" t="s">
        <v>10471</v>
      </c>
      <c r="C569" s="237">
        <v>43346</v>
      </c>
      <c r="D569" s="239">
        <v>0</v>
      </c>
      <c r="E569" s="236" t="s">
        <v>2704</v>
      </c>
      <c r="F569" s="236" t="s">
        <v>9713</v>
      </c>
      <c r="G569" s="237">
        <v>43346</v>
      </c>
      <c r="H569" s="230" t="s">
        <v>10470</v>
      </c>
    </row>
    <row r="570" spans="1:8" s="192" customFormat="1" ht="22.5" x14ac:dyDescent="0.25">
      <c r="A570" s="240" t="s">
        <v>10833</v>
      </c>
      <c r="B570" s="238" t="s">
        <v>10471</v>
      </c>
      <c r="C570" s="237">
        <v>43346</v>
      </c>
      <c r="D570" s="239">
        <v>0</v>
      </c>
      <c r="E570" s="236" t="s">
        <v>2704</v>
      </c>
      <c r="F570" s="236" t="s">
        <v>9712</v>
      </c>
      <c r="G570" s="237">
        <v>43346</v>
      </c>
      <c r="H570" s="230" t="s">
        <v>2690</v>
      </c>
    </row>
    <row r="571" spans="1:8" s="192" customFormat="1" ht="22.5" x14ac:dyDescent="0.25">
      <c r="A571" s="240" t="s">
        <v>10834</v>
      </c>
      <c r="B571" s="238" t="s">
        <v>10471</v>
      </c>
      <c r="C571" s="237">
        <v>43346</v>
      </c>
      <c r="D571" s="239">
        <v>0</v>
      </c>
      <c r="E571" s="236" t="s">
        <v>2704</v>
      </c>
      <c r="F571" s="236" t="s">
        <v>9712</v>
      </c>
      <c r="G571" s="237">
        <v>43346</v>
      </c>
      <c r="H571" s="230" t="s">
        <v>245</v>
      </c>
    </row>
    <row r="572" spans="1:8" s="192" customFormat="1" ht="22.5" x14ac:dyDescent="0.25">
      <c r="A572" s="240" t="s">
        <v>10835</v>
      </c>
      <c r="B572" s="238" t="s">
        <v>10471</v>
      </c>
      <c r="C572" s="237">
        <v>43346</v>
      </c>
      <c r="D572" s="239">
        <v>0</v>
      </c>
      <c r="E572" s="236" t="s">
        <v>2704</v>
      </c>
      <c r="F572" s="236" t="s">
        <v>9712</v>
      </c>
      <c r="G572" s="237">
        <v>43346</v>
      </c>
      <c r="H572" s="230" t="s">
        <v>312</v>
      </c>
    </row>
    <row r="573" spans="1:8" s="192" customFormat="1" ht="22.5" x14ac:dyDescent="0.25">
      <c r="A573" s="240" t="s">
        <v>10836</v>
      </c>
      <c r="B573" s="238" t="s">
        <v>10471</v>
      </c>
      <c r="C573" s="237">
        <v>43346</v>
      </c>
      <c r="D573" s="239">
        <v>0</v>
      </c>
      <c r="E573" s="236" t="s">
        <v>2704</v>
      </c>
      <c r="F573" s="236" t="s">
        <v>9712</v>
      </c>
      <c r="G573" s="237">
        <v>43346</v>
      </c>
      <c r="H573" s="230" t="s">
        <v>14</v>
      </c>
    </row>
    <row r="574" spans="1:8" s="192" customFormat="1" ht="22.5" x14ac:dyDescent="0.25">
      <c r="A574" s="240" t="s">
        <v>10837</v>
      </c>
      <c r="B574" s="238" t="s">
        <v>10471</v>
      </c>
      <c r="C574" s="237">
        <v>43346</v>
      </c>
      <c r="D574" s="239">
        <v>0</v>
      </c>
      <c r="E574" s="236" t="s">
        <v>2704</v>
      </c>
      <c r="F574" s="236" t="s">
        <v>9712</v>
      </c>
      <c r="G574" s="237">
        <v>43346</v>
      </c>
      <c r="H574" s="230" t="s">
        <v>314</v>
      </c>
    </row>
    <row r="575" spans="1:8" s="192" customFormat="1" ht="22.5" x14ac:dyDescent="0.25">
      <c r="A575" s="240" t="s">
        <v>10838</v>
      </c>
      <c r="B575" s="238" t="s">
        <v>10471</v>
      </c>
      <c r="C575" s="237">
        <v>43346</v>
      </c>
      <c r="D575" s="239">
        <v>0</v>
      </c>
      <c r="E575" s="236" t="s">
        <v>2704</v>
      </c>
      <c r="F575" s="236" t="s">
        <v>9712</v>
      </c>
      <c r="G575" s="237">
        <v>43346</v>
      </c>
      <c r="H575" s="230" t="s">
        <v>309</v>
      </c>
    </row>
    <row r="576" spans="1:8" s="192" customFormat="1" ht="22.5" x14ac:dyDescent="0.25">
      <c r="A576" s="240" t="s">
        <v>10839</v>
      </c>
      <c r="B576" s="238" t="s">
        <v>10471</v>
      </c>
      <c r="C576" s="237">
        <v>43346</v>
      </c>
      <c r="D576" s="239">
        <v>0</v>
      </c>
      <c r="E576" s="236" t="s">
        <v>2704</v>
      </c>
      <c r="F576" s="236" t="s">
        <v>9712</v>
      </c>
      <c r="G576" s="237">
        <v>43346</v>
      </c>
      <c r="H576" s="230" t="s">
        <v>45</v>
      </c>
    </row>
    <row r="577" spans="1:9" s="192" customFormat="1" ht="22.5" x14ac:dyDescent="0.25">
      <c r="A577" s="240" t="s">
        <v>10840</v>
      </c>
      <c r="B577" s="238" t="s">
        <v>10471</v>
      </c>
      <c r="C577" s="237">
        <v>43346</v>
      </c>
      <c r="D577" s="239">
        <v>0</v>
      </c>
      <c r="E577" s="236" t="s">
        <v>2704</v>
      </c>
      <c r="F577" s="236" t="s">
        <v>9712</v>
      </c>
      <c r="G577" s="237">
        <v>43346</v>
      </c>
      <c r="H577" s="230" t="s">
        <v>19</v>
      </c>
    </row>
    <row r="578" spans="1:9" s="192" customFormat="1" ht="22.5" x14ac:dyDescent="0.25">
      <c r="A578" s="240" t="s">
        <v>10841</v>
      </c>
      <c r="B578" s="238" t="s">
        <v>10471</v>
      </c>
      <c r="C578" s="237">
        <v>43346</v>
      </c>
      <c r="D578" s="239">
        <v>0</v>
      </c>
      <c r="E578" s="236" t="s">
        <v>2704</v>
      </c>
      <c r="F578" s="236" t="s">
        <v>9712</v>
      </c>
      <c r="G578" s="237">
        <v>43346</v>
      </c>
      <c r="H578" s="230" t="s">
        <v>26</v>
      </c>
    </row>
    <row r="579" spans="1:9" s="192" customFormat="1" ht="22.5" x14ac:dyDescent="0.25">
      <c r="A579" s="240" t="s">
        <v>10842</v>
      </c>
      <c r="B579" s="238" t="s">
        <v>10471</v>
      </c>
      <c r="C579" s="237">
        <v>43346</v>
      </c>
      <c r="D579" s="239">
        <v>0</v>
      </c>
      <c r="E579" s="236" t="s">
        <v>2704</v>
      </c>
      <c r="F579" s="236" t="s">
        <v>9712</v>
      </c>
      <c r="G579" s="237">
        <v>43346</v>
      </c>
      <c r="H579" s="230" t="s">
        <v>18</v>
      </c>
    </row>
    <row r="580" spans="1:9" s="192" customFormat="1" ht="22.5" x14ac:dyDescent="0.25">
      <c r="A580" s="240" t="s">
        <v>10843</v>
      </c>
      <c r="B580" s="238" t="s">
        <v>10471</v>
      </c>
      <c r="C580" s="237">
        <v>43346</v>
      </c>
      <c r="D580" s="239">
        <v>0</v>
      </c>
      <c r="E580" s="236" t="s">
        <v>2704</v>
      </c>
      <c r="F580" s="236" t="s">
        <v>9712</v>
      </c>
      <c r="G580" s="237">
        <v>43346</v>
      </c>
      <c r="H580" s="230" t="s">
        <v>315</v>
      </c>
    </row>
    <row r="581" spans="1:9" s="192" customFormat="1" ht="22.5" x14ac:dyDescent="0.25">
      <c r="A581" s="240" t="s">
        <v>10844</v>
      </c>
      <c r="B581" s="238" t="s">
        <v>10471</v>
      </c>
      <c r="C581" s="237">
        <v>43346</v>
      </c>
      <c r="D581" s="239">
        <v>0</v>
      </c>
      <c r="E581" s="236" t="s">
        <v>2704</v>
      </c>
      <c r="F581" s="236" t="s">
        <v>9712</v>
      </c>
      <c r="G581" s="237">
        <v>43346</v>
      </c>
      <c r="H581" s="230" t="s">
        <v>311</v>
      </c>
    </row>
    <row r="582" spans="1:9" s="192" customFormat="1" x14ac:dyDescent="0.25">
      <c r="A582" s="240" t="s">
        <v>10845</v>
      </c>
      <c r="B582" s="238" t="s">
        <v>10316</v>
      </c>
      <c r="C582" s="237">
        <v>43241</v>
      </c>
      <c r="D582" s="239">
        <v>3260</v>
      </c>
      <c r="E582" s="236" t="s">
        <v>9714</v>
      </c>
      <c r="F582" s="236" t="s">
        <v>9715</v>
      </c>
      <c r="G582" s="237">
        <v>43387</v>
      </c>
      <c r="H582" s="230" t="s">
        <v>215</v>
      </c>
    </row>
    <row r="583" spans="1:9" s="192" customFormat="1" ht="22.5" x14ac:dyDescent="0.25">
      <c r="A583" s="240" t="s">
        <v>10846</v>
      </c>
      <c r="B583" s="238" t="s">
        <v>10027</v>
      </c>
      <c r="C583" s="237">
        <v>43348</v>
      </c>
      <c r="D583" s="239">
        <v>360</v>
      </c>
      <c r="E583" s="236" t="s">
        <v>8886</v>
      </c>
      <c r="F583" s="236" t="s">
        <v>9716</v>
      </c>
      <c r="G583" s="237">
        <v>43636</v>
      </c>
      <c r="H583" s="230" t="s">
        <v>10317</v>
      </c>
    </row>
    <row r="584" spans="1:9" s="192" customFormat="1" ht="22.5" x14ac:dyDescent="0.25">
      <c r="A584" s="240" t="s">
        <v>10847</v>
      </c>
      <c r="B584" s="238" t="s">
        <v>10027</v>
      </c>
      <c r="C584" s="237">
        <v>43368</v>
      </c>
      <c r="D584" s="239">
        <v>360</v>
      </c>
      <c r="E584" s="236" t="s">
        <v>8886</v>
      </c>
      <c r="F584" s="236" t="s">
        <v>9716</v>
      </c>
      <c r="G584" s="237">
        <v>43636</v>
      </c>
      <c r="H584" s="230" t="s">
        <v>9949</v>
      </c>
    </row>
    <row r="585" spans="1:9" s="192" customFormat="1" ht="22.5" x14ac:dyDescent="0.25">
      <c r="A585" s="240" t="s">
        <v>10848</v>
      </c>
      <c r="B585" s="238" t="s">
        <v>10027</v>
      </c>
      <c r="C585" s="237">
        <v>43356</v>
      </c>
      <c r="D585" s="239">
        <v>0</v>
      </c>
      <c r="E585" s="236" t="s">
        <v>2704</v>
      </c>
      <c r="F585" s="236" t="s">
        <v>9717</v>
      </c>
      <c r="G585" s="237">
        <v>43271</v>
      </c>
      <c r="H585" s="230" t="s">
        <v>376</v>
      </c>
    </row>
    <row r="586" spans="1:9" s="192" customFormat="1" ht="22.5" x14ac:dyDescent="0.25">
      <c r="A586" s="240" t="s">
        <v>10849</v>
      </c>
      <c r="B586" s="238" t="s">
        <v>10427</v>
      </c>
      <c r="C586" s="237">
        <v>43201</v>
      </c>
      <c r="D586" s="239">
        <v>4000</v>
      </c>
      <c r="E586" s="236" t="s">
        <v>959</v>
      </c>
      <c r="F586" s="236" t="s">
        <v>9539</v>
      </c>
      <c r="G586" s="237">
        <v>43201</v>
      </c>
      <c r="H586" s="230" t="s">
        <v>6463</v>
      </c>
    </row>
    <row r="587" spans="1:9" s="192" customFormat="1" ht="22.5" x14ac:dyDescent="0.25">
      <c r="A587" s="240" t="s">
        <v>10850</v>
      </c>
      <c r="B587" s="238" t="s">
        <v>10486</v>
      </c>
      <c r="C587" s="237">
        <v>43346</v>
      </c>
      <c r="D587" s="239">
        <v>0</v>
      </c>
      <c r="E587" s="236" t="s">
        <v>2704</v>
      </c>
      <c r="F587" s="236" t="s">
        <v>9712</v>
      </c>
      <c r="G587" s="237">
        <v>43346</v>
      </c>
      <c r="H587" s="230" t="s">
        <v>243</v>
      </c>
    </row>
    <row r="588" spans="1:9" s="192" customFormat="1" ht="22.5" x14ac:dyDescent="0.25">
      <c r="A588" s="240" t="s">
        <v>10851</v>
      </c>
      <c r="B588" s="238" t="s">
        <v>10486</v>
      </c>
      <c r="C588" s="237">
        <v>43346</v>
      </c>
      <c r="D588" s="239">
        <v>0</v>
      </c>
      <c r="E588" s="236" t="s">
        <v>2704</v>
      </c>
      <c r="F588" s="236" t="s">
        <v>9712</v>
      </c>
      <c r="G588" s="237">
        <v>43346</v>
      </c>
      <c r="H588" s="230" t="s">
        <v>9950</v>
      </c>
      <c r="I588" s="192" t="s">
        <v>10235</v>
      </c>
    </row>
    <row r="589" spans="1:9" s="192" customFormat="1" ht="22.5" x14ac:dyDescent="0.25">
      <c r="A589" s="240" t="s">
        <v>10852</v>
      </c>
      <c r="B589" s="238" t="s">
        <v>10486</v>
      </c>
      <c r="C589" s="237">
        <v>43346</v>
      </c>
      <c r="D589" s="239">
        <v>0</v>
      </c>
      <c r="E589" s="236" t="s">
        <v>2704</v>
      </c>
      <c r="F589" s="236" t="s">
        <v>9712</v>
      </c>
      <c r="G589" s="237">
        <v>43346</v>
      </c>
      <c r="H589" s="230" t="s">
        <v>10472</v>
      </c>
    </row>
    <row r="590" spans="1:9" s="192" customFormat="1" ht="22.5" x14ac:dyDescent="0.25">
      <c r="A590" s="240" t="s">
        <v>10853</v>
      </c>
      <c r="B590" s="238" t="s">
        <v>10486</v>
      </c>
      <c r="C590" s="237">
        <v>43346</v>
      </c>
      <c r="D590" s="239">
        <v>0</v>
      </c>
      <c r="E590" s="236" t="s">
        <v>2704</v>
      </c>
      <c r="F590" s="236" t="s">
        <v>9712</v>
      </c>
      <c r="G590" s="237">
        <v>43346</v>
      </c>
      <c r="H590" s="230" t="s">
        <v>10473</v>
      </c>
    </row>
    <row r="591" spans="1:9" s="192" customFormat="1" ht="22.5" x14ac:dyDescent="0.25">
      <c r="A591" s="240" t="s">
        <v>10854</v>
      </c>
      <c r="B591" s="238" t="s">
        <v>10486</v>
      </c>
      <c r="C591" s="237">
        <v>43346</v>
      </c>
      <c r="D591" s="239">
        <v>0</v>
      </c>
      <c r="E591" s="236" t="s">
        <v>2704</v>
      </c>
      <c r="F591" s="236" t="s">
        <v>9712</v>
      </c>
      <c r="G591" s="237">
        <v>43346</v>
      </c>
      <c r="H591" s="230" t="s">
        <v>10474</v>
      </c>
    </row>
    <row r="592" spans="1:9" s="192" customFormat="1" ht="22.5" x14ac:dyDescent="0.25">
      <c r="A592" s="240" t="s">
        <v>10855</v>
      </c>
      <c r="B592" s="238" t="s">
        <v>10486</v>
      </c>
      <c r="C592" s="237">
        <v>43344</v>
      </c>
      <c r="D592" s="239">
        <v>0</v>
      </c>
      <c r="E592" s="236" t="s">
        <v>2704</v>
      </c>
      <c r="F592" s="236" t="s">
        <v>9712</v>
      </c>
      <c r="G592" s="237">
        <v>43344</v>
      </c>
      <c r="H592" s="230" t="s">
        <v>10475</v>
      </c>
    </row>
    <row r="593" spans="1:8" s="192" customFormat="1" ht="22.5" x14ac:dyDescent="0.25">
      <c r="A593" s="240" t="s">
        <v>10856</v>
      </c>
      <c r="B593" s="238" t="s">
        <v>10486</v>
      </c>
      <c r="C593" s="237">
        <v>43353</v>
      </c>
      <c r="D593" s="239">
        <v>0</v>
      </c>
      <c r="E593" s="236" t="s">
        <v>2704</v>
      </c>
      <c r="F593" s="236" t="s">
        <v>9712</v>
      </c>
      <c r="G593" s="237">
        <v>43353</v>
      </c>
      <c r="H593" s="230" t="s">
        <v>10476</v>
      </c>
    </row>
    <row r="594" spans="1:8" s="192" customFormat="1" ht="22.5" x14ac:dyDescent="0.25">
      <c r="A594" s="240" t="s">
        <v>10857</v>
      </c>
      <c r="B594" s="238" t="s">
        <v>10486</v>
      </c>
      <c r="C594" s="237">
        <v>43346</v>
      </c>
      <c r="D594" s="239">
        <v>0</v>
      </c>
      <c r="E594" s="236" t="s">
        <v>2704</v>
      </c>
      <c r="F594" s="236" t="s">
        <v>9712</v>
      </c>
      <c r="G594" s="237">
        <v>43346</v>
      </c>
      <c r="H594" s="230" t="s">
        <v>10477</v>
      </c>
    </row>
    <row r="595" spans="1:8" s="192" customFormat="1" ht="22.5" x14ac:dyDescent="0.25">
      <c r="A595" s="240" t="s">
        <v>10858</v>
      </c>
      <c r="B595" s="238" t="s">
        <v>10486</v>
      </c>
      <c r="C595" s="237">
        <v>43360</v>
      </c>
      <c r="D595" s="239">
        <v>0</v>
      </c>
      <c r="E595" s="236" t="s">
        <v>2704</v>
      </c>
      <c r="F595" s="236" t="s">
        <v>9712</v>
      </c>
      <c r="G595" s="237">
        <v>43360</v>
      </c>
      <c r="H595" s="230" t="s">
        <v>10478</v>
      </c>
    </row>
    <row r="596" spans="1:8" s="192" customFormat="1" ht="22.5" x14ac:dyDescent="0.25">
      <c r="A596" s="240" t="s">
        <v>10859</v>
      </c>
      <c r="B596" s="238" t="s">
        <v>10486</v>
      </c>
      <c r="C596" s="237">
        <v>43348</v>
      </c>
      <c r="D596" s="239">
        <v>0</v>
      </c>
      <c r="E596" s="236" t="s">
        <v>2704</v>
      </c>
      <c r="F596" s="236" t="s">
        <v>9712</v>
      </c>
      <c r="G596" s="237">
        <v>43348</v>
      </c>
      <c r="H596" s="230" t="s">
        <v>10479</v>
      </c>
    </row>
    <row r="597" spans="1:8" s="192" customFormat="1" ht="22.5" x14ac:dyDescent="0.25">
      <c r="A597" s="240" t="s">
        <v>10860</v>
      </c>
      <c r="B597" s="238" t="s">
        <v>10486</v>
      </c>
      <c r="C597" s="237">
        <v>43364</v>
      </c>
      <c r="D597" s="239">
        <v>0</v>
      </c>
      <c r="E597" s="236" t="s">
        <v>2704</v>
      </c>
      <c r="F597" s="236" t="s">
        <v>9712</v>
      </c>
      <c r="G597" s="237">
        <v>43364</v>
      </c>
      <c r="H597" s="230" t="s">
        <v>10480</v>
      </c>
    </row>
    <row r="598" spans="1:8" s="192" customFormat="1" ht="22.5" x14ac:dyDescent="0.25">
      <c r="A598" s="240" t="s">
        <v>10861</v>
      </c>
      <c r="B598" s="238" t="s">
        <v>10486</v>
      </c>
      <c r="C598" s="237">
        <v>43370</v>
      </c>
      <c r="D598" s="239">
        <v>0</v>
      </c>
      <c r="E598" s="236" t="s">
        <v>2704</v>
      </c>
      <c r="F598" s="236" t="s">
        <v>9712</v>
      </c>
      <c r="G598" s="237">
        <v>43370</v>
      </c>
      <c r="H598" s="230" t="s">
        <v>10481</v>
      </c>
    </row>
    <row r="599" spans="1:8" s="192" customFormat="1" ht="22.5" x14ac:dyDescent="0.25">
      <c r="A599" s="240" t="s">
        <v>10862</v>
      </c>
      <c r="B599" s="238" t="s">
        <v>10486</v>
      </c>
      <c r="C599" s="237">
        <v>43346</v>
      </c>
      <c r="D599" s="239">
        <v>0</v>
      </c>
      <c r="E599" s="236" t="s">
        <v>2704</v>
      </c>
      <c r="F599" s="236" t="s">
        <v>9712</v>
      </c>
      <c r="G599" s="237">
        <v>43346</v>
      </c>
      <c r="H599" s="230" t="s">
        <v>10482</v>
      </c>
    </row>
    <row r="600" spans="1:8" s="192" customFormat="1" ht="22.5" x14ac:dyDescent="0.25">
      <c r="A600" s="240" t="s">
        <v>10863</v>
      </c>
      <c r="B600" s="238" t="s">
        <v>10486</v>
      </c>
      <c r="C600" s="237">
        <v>43346</v>
      </c>
      <c r="D600" s="239">
        <v>0</v>
      </c>
      <c r="E600" s="236" t="s">
        <v>2704</v>
      </c>
      <c r="F600" s="236" t="s">
        <v>9712</v>
      </c>
      <c r="G600" s="237">
        <v>43346</v>
      </c>
      <c r="H600" s="230" t="s">
        <v>10483</v>
      </c>
    </row>
    <row r="601" spans="1:8" s="192" customFormat="1" ht="22.5" x14ac:dyDescent="0.25">
      <c r="A601" s="240" t="s">
        <v>10864</v>
      </c>
      <c r="B601" s="238" t="s">
        <v>10486</v>
      </c>
      <c r="C601" s="237">
        <v>43361</v>
      </c>
      <c r="D601" s="239">
        <v>0</v>
      </c>
      <c r="E601" s="236" t="s">
        <v>2704</v>
      </c>
      <c r="F601" s="236" t="s">
        <v>9712</v>
      </c>
      <c r="G601" s="237">
        <v>43361</v>
      </c>
      <c r="H601" s="230" t="s">
        <v>10484</v>
      </c>
    </row>
    <row r="602" spans="1:8" s="192" customFormat="1" ht="22.5" x14ac:dyDescent="0.25">
      <c r="A602" s="240" t="s">
        <v>10865</v>
      </c>
      <c r="B602" s="238" t="s">
        <v>10486</v>
      </c>
      <c r="C602" s="237">
        <v>43382</v>
      </c>
      <c r="D602" s="239">
        <v>0</v>
      </c>
      <c r="E602" s="236" t="s">
        <v>2704</v>
      </c>
      <c r="F602" s="236" t="s">
        <v>9712</v>
      </c>
      <c r="G602" s="237">
        <v>43382</v>
      </c>
      <c r="H602" s="230" t="s">
        <v>10485</v>
      </c>
    </row>
    <row r="603" spans="1:8" s="192" customFormat="1" ht="22.5" x14ac:dyDescent="0.25">
      <c r="A603" s="240" t="s">
        <v>10866</v>
      </c>
      <c r="B603" s="238" t="s">
        <v>10028</v>
      </c>
      <c r="C603" s="237">
        <v>43353</v>
      </c>
      <c r="D603" s="239">
        <v>360</v>
      </c>
      <c r="E603" s="236" t="s">
        <v>8886</v>
      </c>
      <c r="F603" s="236" t="s">
        <v>9716</v>
      </c>
      <c r="G603" s="237">
        <v>43636</v>
      </c>
      <c r="H603" s="230" t="s">
        <v>401</v>
      </c>
    </row>
    <row r="604" spans="1:8" s="192" customFormat="1" ht="22.5" x14ac:dyDescent="0.25">
      <c r="A604" s="240" t="s">
        <v>10867</v>
      </c>
      <c r="B604" s="238" t="s">
        <v>10028</v>
      </c>
      <c r="C604" s="237">
        <v>43353</v>
      </c>
      <c r="D604" s="239">
        <v>480</v>
      </c>
      <c r="E604" s="236" t="s">
        <v>9718</v>
      </c>
      <c r="F604" s="236" t="s">
        <v>9716</v>
      </c>
      <c r="G604" s="237">
        <v>43636</v>
      </c>
      <c r="H604" s="230" t="s">
        <v>4454</v>
      </c>
    </row>
    <row r="605" spans="1:8" s="192" customFormat="1" ht="22.5" x14ac:dyDescent="0.25">
      <c r="A605" s="240" t="s">
        <v>10868</v>
      </c>
      <c r="B605" s="238" t="s">
        <v>10028</v>
      </c>
      <c r="C605" s="237">
        <v>43355</v>
      </c>
      <c r="D605" s="239">
        <v>360</v>
      </c>
      <c r="E605" s="236" t="s">
        <v>8886</v>
      </c>
      <c r="F605" s="236" t="s">
        <v>9716</v>
      </c>
      <c r="G605" s="237">
        <v>43636</v>
      </c>
      <c r="H605" s="230" t="s">
        <v>10318</v>
      </c>
    </row>
    <row r="606" spans="1:8" s="192" customFormat="1" ht="22.5" x14ac:dyDescent="0.25">
      <c r="A606" s="240" t="s">
        <v>10869</v>
      </c>
      <c r="B606" s="238" t="s">
        <v>10028</v>
      </c>
      <c r="C606" s="237">
        <v>43367</v>
      </c>
      <c r="D606" s="239">
        <v>360</v>
      </c>
      <c r="E606" s="236" t="s">
        <v>8886</v>
      </c>
      <c r="F606" s="236" t="s">
        <v>9716</v>
      </c>
      <c r="G606" s="237">
        <v>43636</v>
      </c>
      <c r="H606" s="230" t="s">
        <v>747</v>
      </c>
    </row>
    <row r="607" spans="1:8" s="192" customFormat="1" ht="22.5" x14ac:dyDescent="0.25">
      <c r="A607" s="240" t="s">
        <v>10870</v>
      </c>
      <c r="B607" s="238" t="s">
        <v>10028</v>
      </c>
      <c r="C607" s="237">
        <v>43369</v>
      </c>
      <c r="D607" s="239">
        <v>360</v>
      </c>
      <c r="E607" s="236" t="s">
        <v>8886</v>
      </c>
      <c r="F607" s="236" t="s">
        <v>9717</v>
      </c>
      <c r="G607" s="237">
        <v>43271</v>
      </c>
      <c r="H607" s="230" t="s">
        <v>10319</v>
      </c>
    </row>
    <row r="608" spans="1:8" s="192" customFormat="1" ht="22.5" x14ac:dyDescent="0.25">
      <c r="A608" s="240" t="s">
        <v>10871</v>
      </c>
      <c r="B608" s="238" t="s">
        <v>10028</v>
      </c>
      <c r="C608" s="237">
        <v>43356</v>
      </c>
      <c r="D608" s="239">
        <v>600</v>
      </c>
      <c r="E608" s="236" t="s">
        <v>9581</v>
      </c>
      <c r="F608" s="236" t="s">
        <v>9716</v>
      </c>
      <c r="G608" s="237">
        <v>43636</v>
      </c>
      <c r="H608" s="230" t="s">
        <v>10320</v>
      </c>
    </row>
    <row r="609" spans="1:8" s="192" customFormat="1" ht="22.5" x14ac:dyDescent="0.25">
      <c r="A609" s="240" t="s">
        <v>10872</v>
      </c>
      <c r="B609" s="238" t="s">
        <v>10028</v>
      </c>
      <c r="C609" s="237">
        <v>43360</v>
      </c>
      <c r="D609" s="239">
        <v>360</v>
      </c>
      <c r="E609" s="236" t="s">
        <v>8886</v>
      </c>
      <c r="F609" s="236" t="s">
        <v>9716</v>
      </c>
      <c r="G609" s="237">
        <v>43636</v>
      </c>
      <c r="H609" s="230" t="s">
        <v>6514</v>
      </c>
    </row>
    <row r="610" spans="1:8" s="192" customFormat="1" ht="22.5" x14ac:dyDescent="0.25">
      <c r="A610" s="240" t="s">
        <v>10873</v>
      </c>
      <c r="B610" s="238" t="s">
        <v>10028</v>
      </c>
      <c r="C610" s="237">
        <v>43370</v>
      </c>
      <c r="D610" s="239">
        <v>360</v>
      </c>
      <c r="E610" s="236" t="s">
        <v>8886</v>
      </c>
      <c r="F610" s="236" t="s">
        <v>9716</v>
      </c>
      <c r="G610" s="237">
        <v>43636</v>
      </c>
      <c r="H610" s="230" t="s">
        <v>10326</v>
      </c>
    </row>
    <row r="611" spans="1:8" s="192" customFormat="1" ht="22.5" x14ac:dyDescent="0.25">
      <c r="A611" s="240" t="s">
        <v>10874</v>
      </c>
      <c r="B611" s="238" t="s">
        <v>10029</v>
      </c>
      <c r="C611" s="237">
        <v>43352</v>
      </c>
      <c r="D611" s="239">
        <v>0</v>
      </c>
      <c r="E611" s="236" t="s">
        <v>2704</v>
      </c>
      <c r="F611" s="236" t="s">
        <v>9716</v>
      </c>
      <c r="G611" s="237">
        <v>43636</v>
      </c>
      <c r="H611" s="230" t="s">
        <v>318</v>
      </c>
    </row>
    <row r="612" spans="1:8" s="192" customFormat="1" ht="33.75" x14ac:dyDescent="0.25">
      <c r="A612" s="240" t="s">
        <v>10875</v>
      </c>
      <c r="B612" s="238" t="s">
        <v>10030</v>
      </c>
      <c r="C612" s="237">
        <v>43361</v>
      </c>
      <c r="D612" s="239">
        <v>0</v>
      </c>
      <c r="E612" s="236" t="s">
        <v>2704</v>
      </c>
      <c r="F612" s="236" t="s">
        <v>9719</v>
      </c>
      <c r="G612" s="237">
        <v>43728</v>
      </c>
      <c r="H612" s="230" t="s">
        <v>311</v>
      </c>
    </row>
    <row r="613" spans="1:8" s="192" customFormat="1" ht="33.75" x14ac:dyDescent="0.25">
      <c r="A613" s="240" t="s">
        <v>10876</v>
      </c>
      <c r="B613" s="238" t="s">
        <v>10030</v>
      </c>
      <c r="C613" s="237">
        <v>43346</v>
      </c>
      <c r="D613" s="239">
        <v>0</v>
      </c>
      <c r="E613" s="236" t="s">
        <v>2704</v>
      </c>
      <c r="F613" s="236" t="s">
        <v>9716</v>
      </c>
      <c r="G613" s="237">
        <v>43636</v>
      </c>
      <c r="H613" s="230" t="s">
        <v>315</v>
      </c>
    </row>
    <row r="614" spans="1:8" s="192" customFormat="1" ht="33.75" x14ac:dyDescent="0.25">
      <c r="A614" s="240" t="s">
        <v>10877</v>
      </c>
      <c r="B614" s="238" t="s">
        <v>10030</v>
      </c>
      <c r="C614" s="237">
        <v>43346</v>
      </c>
      <c r="D614" s="239">
        <v>0</v>
      </c>
      <c r="E614" s="236" t="s">
        <v>2704</v>
      </c>
      <c r="F614" s="236" t="s">
        <v>9716</v>
      </c>
      <c r="G614" s="237">
        <v>43636</v>
      </c>
      <c r="H614" s="230" t="s">
        <v>18</v>
      </c>
    </row>
    <row r="615" spans="1:8" s="192" customFormat="1" ht="33.75" x14ac:dyDescent="0.25">
      <c r="A615" s="240" t="s">
        <v>10878</v>
      </c>
      <c r="B615" s="238" t="s">
        <v>10030</v>
      </c>
      <c r="C615" s="237">
        <v>43370</v>
      </c>
      <c r="D615" s="239">
        <v>0</v>
      </c>
      <c r="E615" s="236" t="s">
        <v>2704</v>
      </c>
      <c r="F615" s="236" t="s">
        <v>9716</v>
      </c>
      <c r="G615" s="237">
        <v>43636</v>
      </c>
      <c r="H615" s="230" t="s">
        <v>26</v>
      </c>
    </row>
    <row r="616" spans="1:8" s="192" customFormat="1" ht="33.75" x14ac:dyDescent="0.25">
      <c r="A616" s="240" t="s">
        <v>10879</v>
      </c>
      <c r="B616" s="238" t="s">
        <v>10030</v>
      </c>
      <c r="C616" s="237">
        <v>43364</v>
      </c>
      <c r="D616" s="239">
        <v>0</v>
      </c>
      <c r="E616" s="236" t="s">
        <v>2704</v>
      </c>
      <c r="F616" s="236" t="s">
        <v>9716</v>
      </c>
      <c r="G616" s="237">
        <v>43636</v>
      </c>
      <c r="H616" s="230" t="s">
        <v>9250</v>
      </c>
    </row>
    <row r="617" spans="1:8" s="192" customFormat="1" ht="33.75" x14ac:dyDescent="0.25">
      <c r="A617" s="240" t="s">
        <v>10880</v>
      </c>
      <c r="B617" s="238" t="s">
        <v>10030</v>
      </c>
      <c r="C617" s="237">
        <v>43348</v>
      </c>
      <c r="D617" s="239">
        <v>0</v>
      </c>
      <c r="E617" s="236" t="s">
        <v>2704</v>
      </c>
      <c r="F617" s="236" t="s">
        <v>9716</v>
      </c>
      <c r="G617" s="237">
        <v>43636</v>
      </c>
      <c r="H617" s="230" t="s">
        <v>19</v>
      </c>
    </row>
    <row r="618" spans="1:8" s="192" customFormat="1" ht="33.75" x14ac:dyDescent="0.25">
      <c r="A618" s="240" t="s">
        <v>10881</v>
      </c>
      <c r="B618" s="238" t="s">
        <v>10030</v>
      </c>
      <c r="C618" s="237">
        <v>43360</v>
      </c>
      <c r="D618" s="239">
        <v>0</v>
      </c>
      <c r="E618" s="236" t="s">
        <v>2704</v>
      </c>
      <c r="F618" s="236" t="s">
        <v>9716</v>
      </c>
      <c r="G618" s="237">
        <v>43636</v>
      </c>
      <c r="H618" s="230" t="s">
        <v>45</v>
      </c>
    </row>
    <row r="619" spans="1:8" s="192" customFormat="1" ht="33.75" x14ac:dyDescent="0.25">
      <c r="A619" s="240" t="s">
        <v>10882</v>
      </c>
      <c r="B619" s="238" t="s">
        <v>10030</v>
      </c>
      <c r="C619" s="237">
        <v>43346</v>
      </c>
      <c r="D619" s="239">
        <v>0</v>
      </c>
      <c r="E619" s="236" t="s">
        <v>2704</v>
      </c>
      <c r="F619" s="236" t="s">
        <v>9716</v>
      </c>
      <c r="G619" s="237">
        <v>43636</v>
      </c>
      <c r="H619" s="230" t="s">
        <v>309</v>
      </c>
    </row>
    <row r="620" spans="1:8" s="192" customFormat="1" ht="33.75" x14ac:dyDescent="0.25">
      <c r="A620" s="240" t="s">
        <v>10883</v>
      </c>
      <c r="B620" s="238" t="s">
        <v>10321</v>
      </c>
      <c r="C620" s="237">
        <v>43353</v>
      </c>
      <c r="D620" s="239">
        <v>0</v>
      </c>
      <c r="E620" s="236" t="s">
        <v>2704</v>
      </c>
      <c r="F620" s="236" t="s">
        <v>9716</v>
      </c>
      <c r="G620" s="237">
        <v>43636</v>
      </c>
      <c r="H620" s="230" t="s">
        <v>314</v>
      </c>
    </row>
    <row r="621" spans="1:8" s="192" customFormat="1" ht="33.75" x14ac:dyDescent="0.25">
      <c r="A621" s="240" t="s">
        <v>10884</v>
      </c>
      <c r="B621" s="238" t="s">
        <v>10030</v>
      </c>
      <c r="C621" s="237">
        <v>43344</v>
      </c>
      <c r="D621" s="239">
        <v>0</v>
      </c>
      <c r="E621" s="236" t="s">
        <v>2704</v>
      </c>
      <c r="F621" s="236" t="s">
        <v>9716</v>
      </c>
      <c r="G621" s="237">
        <v>43636</v>
      </c>
      <c r="H621" s="230" t="s">
        <v>2690</v>
      </c>
    </row>
    <row r="622" spans="1:8" s="192" customFormat="1" ht="33.75" x14ac:dyDescent="0.25">
      <c r="A622" s="240" t="s">
        <v>10885</v>
      </c>
      <c r="B622" s="238" t="s">
        <v>10030</v>
      </c>
      <c r="C622" s="237">
        <v>43346</v>
      </c>
      <c r="D622" s="239">
        <v>0</v>
      </c>
      <c r="E622" s="236" t="s">
        <v>2704</v>
      </c>
      <c r="F622" s="236" t="s">
        <v>9716</v>
      </c>
      <c r="G622" s="237">
        <v>43636</v>
      </c>
      <c r="H622" s="230" t="s">
        <v>14</v>
      </c>
    </row>
    <row r="623" spans="1:8" s="192" customFormat="1" ht="33.75" x14ac:dyDescent="0.25">
      <c r="A623" s="240" t="s">
        <v>10886</v>
      </c>
      <c r="B623" s="238" t="s">
        <v>10030</v>
      </c>
      <c r="C623" s="237">
        <v>43344</v>
      </c>
      <c r="D623" s="239">
        <v>0</v>
      </c>
      <c r="E623" s="236" t="s">
        <v>2704</v>
      </c>
      <c r="F623" s="236" t="s">
        <v>9716</v>
      </c>
      <c r="G623" s="237">
        <v>43636</v>
      </c>
      <c r="H623" s="230" t="s">
        <v>312</v>
      </c>
    </row>
    <row r="624" spans="1:8" s="192" customFormat="1" ht="33.75" x14ac:dyDescent="0.25">
      <c r="A624" s="240" t="s">
        <v>10887</v>
      </c>
      <c r="B624" s="238" t="s">
        <v>10030</v>
      </c>
      <c r="C624" s="237">
        <v>43346</v>
      </c>
      <c r="D624" s="239">
        <v>0</v>
      </c>
      <c r="E624" s="236" t="s">
        <v>2704</v>
      </c>
      <c r="F624" s="236" t="s">
        <v>9716</v>
      </c>
      <c r="G624" s="237">
        <v>43636</v>
      </c>
      <c r="H624" s="230" t="s">
        <v>245</v>
      </c>
    </row>
    <row r="625" spans="1:8" s="192" customFormat="1" ht="33.75" x14ac:dyDescent="0.25">
      <c r="A625" s="240" t="s">
        <v>10888</v>
      </c>
      <c r="B625" s="238" t="s">
        <v>10030</v>
      </c>
      <c r="C625" s="237">
        <v>43346</v>
      </c>
      <c r="D625" s="239">
        <v>0</v>
      </c>
      <c r="E625" s="236" t="s">
        <v>2704</v>
      </c>
      <c r="F625" s="236" t="s">
        <v>9716</v>
      </c>
      <c r="G625" s="237">
        <v>43636</v>
      </c>
      <c r="H625" s="230" t="s">
        <v>9950</v>
      </c>
    </row>
    <row r="626" spans="1:8" s="192" customFormat="1" ht="33.75" x14ac:dyDescent="0.25">
      <c r="A626" s="240" t="s">
        <v>10889</v>
      </c>
      <c r="B626" s="238" t="s">
        <v>10030</v>
      </c>
      <c r="C626" s="237">
        <v>43346</v>
      </c>
      <c r="D626" s="239">
        <v>0</v>
      </c>
      <c r="E626" s="236" t="s">
        <v>2704</v>
      </c>
      <c r="F626" s="236" t="s">
        <v>9716</v>
      </c>
      <c r="G626" s="237">
        <v>43636</v>
      </c>
      <c r="H626" s="230" t="s">
        <v>243</v>
      </c>
    </row>
    <row r="627" spans="1:8" s="192" customFormat="1" ht="33.75" x14ac:dyDescent="0.25">
      <c r="A627" s="240" t="s">
        <v>10890</v>
      </c>
      <c r="B627" s="238" t="s">
        <v>10324</v>
      </c>
      <c r="C627" s="237">
        <v>43361</v>
      </c>
      <c r="D627" s="239">
        <v>0</v>
      </c>
      <c r="E627" s="236" t="s">
        <v>2704</v>
      </c>
      <c r="F627" s="236" t="s">
        <v>9716</v>
      </c>
      <c r="G627" s="237">
        <v>43636</v>
      </c>
      <c r="H627" s="230" t="s">
        <v>311</v>
      </c>
    </row>
    <row r="628" spans="1:8" s="192" customFormat="1" ht="33.75" x14ac:dyDescent="0.25">
      <c r="A628" s="240" t="s">
        <v>10891</v>
      </c>
      <c r="B628" s="238" t="s">
        <v>10323</v>
      </c>
      <c r="C628" s="237">
        <v>43346</v>
      </c>
      <c r="D628" s="239">
        <v>0</v>
      </c>
      <c r="E628" s="236" t="s">
        <v>2704</v>
      </c>
      <c r="F628" s="236" t="s">
        <v>9716</v>
      </c>
      <c r="G628" s="237">
        <v>43636</v>
      </c>
      <c r="H628" s="230" t="s">
        <v>315</v>
      </c>
    </row>
    <row r="629" spans="1:8" s="192" customFormat="1" ht="33.75" x14ac:dyDescent="0.25">
      <c r="A629" s="240" t="s">
        <v>10892</v>
      </c>
      <c r="B629" s="238" t="s">
        <v>10324</v>
      </c>
      <c r="C629" s="237">
        <v>43346</v>
      </c>
      <c r="D629" s="239">
        <v>0</v>
      </c>
      <c r="E629" s="236" t="s">
        <v>2704</v>
      </c>
      <c r="F629" s="236" t="s">
        <v>9716</v>
      </c>
      <c r="G629" s="237">
        <v>43636</v>
      </c>
      <c r="H629" s="230" t="s">
        <v>18</v>
      </c>
    </row>
    <row r="630" spans="1:8" s="192" customFormat="1" ht="33.75" x14ac:dyDescent="0.25">
      <c r="A630" s="240" t="s">
        <v>10893</v>
      </c>
      <c r="B630" s="238" t="s">
        <v>10324</v>
      </c>
      <c r="C630" s="237">
        <v>43370</v>
      </c>
      <c r="D630" s="239">
        <v>0</v>
      </c>
      <c r="E630" s="236" t="s">
        <v>2704</v>
      </c>
      <c r="F630" s="236" t="s">
        <v>9716</v>
      </c>
      <c r="G630" s="237">
        <v>43636</v>
      </c>
      <c r="H630" s="230" t="s">
        <v>26</v>
      </c>
    </row>
    <row r="631" spans="1:8" s="192" customFormat="1" ht="33.75" x14ac:dyDescent="0.25">
      <c r="A631" s="240" t="s">
        <v>10894</v>
      </c>
      <c r="B631" s="238" t="s">
        <v>10323</v>
      </c>
      <c r="C631" s="237">
        <v>43348</v>
      </c>
      <c r="D631" s="239">
        <v>0</v>
      </c>
      <c r="E631" s="236" t="s">
        <v>2704</v>
      </c>
      <c r="F631" s="236" t="s">
        <v>9716</v>
      </c>
      <c r="G631" s="237">
        <v>43260</v>
      </c>
      <c r="H631" s="230" t="s">
        <v>19</v>
      </c>
    </row>
    <row r="632" spans="1:8" s="192" customFormat="1" ht="33.75" x14ac:dyDescent="0.25">
      <c r="A632" s="240" t="s">
        <v>10895</v>
      </c>
      <c r="B632" s="238" t="s">
        <v>10324</v>
      </c>
      <c r="C632" s="237">
        <v>43360</v>
      </c>
      <c r="D632" s="239">
        <v>0</v>
      </c>
      <c r="E632" s="236" t="s">
        <v>2704</v>
      </c>
      <c r="F632" s="236" t="s">
        <v>9716</v>
      </c>
      <c r="G632" s="237">
        <v>43636</v>
      </c>
      <c r="H632" s="230" t="s">
        <v>45</v>
      </c>
    </row>
    <row r="633" spans="1:8" s="192" customFormat="1" ht="33.75" x14ac:dyDescent="0.25">
      <c r="A633" s="240" t="s">
        <v>10896</v>
      </c>
      <c r="B633" s="238" t="s">
        <v>9720</v>
      </c>
      <c r="C633" s="237">
        <v>43346</v>
      </c>
      <c r="D633" s="239">
        <v>0</v>
      </c>
      <c r="E633" s="236" t="s">
        <v>2704</v>
      </c>
      <c r="F633" s="236" t="s">
        <v>9716</v>
      </c>
      <c r="G633" s="237">
        <v>43636</v>
      </c>
      <c r="H633" s="230" t="s">
        <v>309</v>
      </c>
    </row>
    <row r="634" spans="1:8" s="192" customFormat="1" ht="33.75" x14ac:dyDescent="0.25">
      <c r="A634" s="240" t="s">
        <v>10897</v>
      </c>
      <c r="B634" s="238" t="s">
        <v>10324</v>
      </c>
      <c r="C634" s="237">
        <v>43353</v>
      </c>
      <c r="D634" s="239">
        <v>0</v>
      </c>
      <c r="E634" s="236" t="s">
        <v>2704</v>
      </c>
      <c r="F634" s="236" t="s">
        <v>9716</v>
      </c>
      <c r="G634" s="237">
        <v>43636</v>
      </c>
      <c r="H634" s="230" t="s">
        <v>314</v>
      </c>
    </row>
    <row r="635" spans="1:8" s="192" customFormat="1" ht="33.75" x14ac:dyDescent="0.25">
      <c r="A635" s="240" t="s">
        <v>10898</v>
      </c>
      <c r="B635" s="238" t="s">
        <v>10323</v>
      </c>
      <c r="C635" s="237">
        <v>43346</v>
      </c>
      <c r="D635" s="239">
        <v>0</v>
      </c>
      <c r="E635" s="236" t="s">
        <v>2704</v>
      </c>
      <c r="F635" s="236" t="s">
        <v>9716</v>
      </c>
      <c r="G635" s="237">
        <v>43636</v>
      </c>
      <c r="H635" s="230" t="s">
        <v>14</v>
      </c>
    </row>
    <row r="636" spans="1:8" s="192" customFormat="1" ht="22.5" x14ac:dyDescent="0.25">
      <c r="A636" s="240" t="s">
        <v>10899</v>
      </c>
      <c r="B636" s="238" t="s">
        <v>10029</v>
      </c>
      <c r="C636" s="237">
        <v>43344</v>
      </c>
      <c r="D636" s="239">
        <v>0</v>
      </c>
      <c r="E636" s="236" t="s">
        <v>2704</v>
      </c>
      <c r="F636" s="236" t="s">
        <v>9716</v>
      </c>
      <c r="G636" s="237">
        <v>43636</v>
      </c>
      <c r="H636" s="230" t="s">
        <v>312</v>
      </c>
    </row>
    <row r="637" spans="1:8" s="192" customFormat="1" ht="33.75" x14ac:dyDescent="0.25">
      <c r="A637" s="240" t="s">
        <v>10900</v>
      </c>
      <c r="B637" s="238" t="s">
        <v>10324</v>
      </c>
      <c r="C637" s="237">
        <v>43346</v>
      </c>
      <c r="D637" s="239">
        <v>0</v>
      </c>
      <c r="E637" s="236" t="s">
        <v>2704</v>
      </c>
      <c r="F637" s="236" t="s">
        <v>9716</v>
      </c>
      <c r="G637" s="237">
        <v>43636</v>
      </c>
      <c r="H637" s="230" t="s">
        <v>245</v>
      </c>
    </row>
    <row r="638" spans="1:8" s="192" customFormat="1" ht="33.75" x14ac:dyDescent="0.25">
      <c r="A638" s="240" t="s">
        <v>10901</v>
      </c>
      <c r="B638" s="238" t="s">
        <v>10324</v>
      </c>
      <c r="C638" s="237">
        <v>43344</v>
      </c>
      <c r="D638" s="239">
        <v>0</v>
      </c>
      <c r="E638" s="236" t="s">
        <v>2704</v>
      </c>
      <c r="F638" s="236" t="s">
        <v>9716</v>
      </c>
      <c r="G638" s="237">
        <v>43636</v>
      </c>
      <c r="H638" s="230" t="s">
        <v>2690</v>
      </c>
    </row>
    <row r="639" spans="1:8" s="192" customFormat="1" ht="33.75" x14ac:dyDescent="0.25">
      <c r="A639" s="240" t="s">
        <v>10902</v>
      </c>
      <c r="B639" s="238" t="s">
        <v>10324</v>
      </c>
      <c r="C639" s="237">
        <v>43346</v>
      </c>
      <c r="D639" s="239">
        <v>0</v>
      </c>
      <c r="E639" s="236" t="s">
        <v>2704</v>
      </c>
      <c r="F639" s="236" t="s">
        <v>9716</v>
      </c>
      <c r="G639" s="237">
        <v>43636</v>
      </c>
      <c r="H639" s="230" t="s">
        <v>9950</v>
      </c>
    </row>
    <row r="640" spans="1:8" s="192" customFormat="1" ht="33.75" x14ac:dyDescent="0.25">
      <c r="A640" s="240" t="s">
        <v>10903</v>
      </c>
      <c r="B640" s="238" t="s">
        <v>10322</v>
      </c>
      <c r="C640" s="237">
        <v>43346</v>
      </c>
      <c r="D640" s="239">
        <v>0</v>
      </c>
      <c r="E640" s="236" t="s">
        <v>2704</v>
      </c>
      <c r="F640" s="236" t="s">
        <v>9716</v>
      </c>
      <c r="G640" s="237">
        <v>43636</v>
      </c>
      <c r="H640" s="230" t="s">
        <v>243</v>
      </c>
    </row>
    <row r="641" spans="1:8" s="192" customFormat="1" x14ac:dyDescent="0.25">
      <c r="A641" s="240" t="s">
        <v>10904</v>
      </c>
      <c r="B641" s="238" t="s">
        <v>10074</v>
      </c>
      <c r="C641" s="237">
        <v>43203</v>
      </c>
      <c r="D641" s="239">
        <v>13000</v>
      </c>
      <c r="E641" s="236" t="s">
        <v>1376</v>
      </c>
      <c r="F641" s="236" t="s">
        <v>9539</v>
      </c>
      <c r="G641" s="237">
        <v>43203</v>
      </c>
      <c r="H641" s="230" t="s">
        <v>9951</v>
      </c>
    </row>
    <row r="642" spans="1:8" s="192" customFormat="1" ht="22.5" x14ac:dyDescent="0.25">
      <c r="A642" s="240" t="s">
        <v>10905</v>
      </c>
      <c r="B642" s="238" t="s">
        <v>10488</v>
      </c>
      <c r="C642" s="237">
        <v>43371</v>
      </c>
      <c r="D642" s="239">
        <v>0</v>
      </c>
      <c r="E642" s="236" t="s">
        <v>2704</v>
      </c>
      <c r="F642" s="236" t="s">
        <v>9712</v>
      </c>
      <c r="G642" s="237">
        <v>43371</v>
      </c>
      <c r="H642" s="230" t="s">
        <v>10487</v>
      </c>
    </row>
    <row r="643" spans="1:8" s="192" customFormat="1" ht="22.5" x14ac:dyDescent="0.25">
      <c r="A643" s="240" t="s">
        <v>10906</v>
      </c>
      <c r="B643" s="238" t="s">
        <v>10325</v>
      </c>
      <c r="C643" s="237">
        <v>43396</v>
      </c>
      <c r="D643" s="239">
        <v>0</v>
      </c>
      <c r="E643" s="236" t="s">
        <v>2704</v>
      </c>
      <c r="F643" s="236" t="s">
        <v>1509</v>
      </c>
      <c r="G643" s="237">
        <v>43396</v>
      </c>
      <c r="H643" s="230" t="s">
        <v>6336</v>
      </c>
    </row>
    <row r="644" spans="1:8" s="192" customFormat="1" x14ac:dyDescent="0.25">
      <c r="A644" s="240" t="s">
        <v>10907</v>
      </c>
      <c r="B644" s="238" t="s">
        <v>9721</v>
      </c>
      <c r="C644" s="237">
        <v>43249</v>
      </c>
      <c r="D644" s="239">
        <v>0</v>
      </c>
      <c r="E644" s="236" t="s">
        <v>6762</v>
      </c>
      <c r="F644" s="236" t="s">
        <v>1622</v>
      </c>
      <c r="G644" s="237">
        <v>43465</v>
      </c>
      <c r="H644" s="230" t="s">
        <v>9952</v>
      </c>
    </row>
    <row r="645" spans="1:8" s="192" customFormat="1" x14ac:dyDescent="0.25">
      <c r="A645" s="240" t="s">
        <v>10908</v>
      </c>
      <c r="B645" s="238" t="s">
        <v>9722</v>
      </c>
      <c r="C645" s="237">
        <v>43390</v>
      </c>
      <c r="D645" s="239">
        <v>0</v>
      </c>
      <c r="E645" s="236" t="s">
        <v>8032</v>
      </c>
      <c r="F645" s="236" t="s">
        <v>1622</v>
      </c>
      <c r="G645" s="237">
        <v>43465</v>
      </c>
      <c r="H645" s="230" t="s">
        <v>10327</v>
      </c>
    </row>
    <row r="646" spans="1:8" s="192" customFormat="1" x14ac:dyDescent="0.25">
      <c r="A646" s="240" t="s">
        <v>10909</v>
      </c>
      <c r="B646" s="238" t="s">
        <v>10031</v>
      </c>
      <c r="C646" s="237">
        <v>43390</v>
      </c>
      <c r="D646" s="239">
        <v>0</v>
      </c>
      <c r="E646" s="236" t="s">
        <v>6857</v>
      </c>
      <c r="F646" s="236" t="s">
        <v>1622</v>
      </c>
      <c r="G646" s="237">
        <v>43465</v>
      </c>
      <c r="H646" s="230" t="s">
        <v>10240</v>
      </c>
    </row>
    <row r="647" spans="1:8" s="192" customFormat="1" x14ac:dyDescent="0.25">
      <c r="A647" s="240" t="s">
        <v>10910</v>
      </c>
      <c r="B647" s="238" t="s">
        <v>10427</v>
      </c>
      <c r="C647" s="237">
        <v>43201</v>
      </c>
      <c r="D647" s="239">
        <v>4000</v>
      </c>
      <c r="E647" s="236" t="s">
        <v>959</v>
      </c>
      <c r="F647" s="236" t="s">
        <v>9539</v>
      </c>
      <c r="G647" s="237">
        <v>43201</v>
      </c>
      <c r="H647" s="230" t="s">
        <v>4245</v>
      </c>
    </row>
    <row r="648" spans="1:8" s="192" customFormat="1" ht="22.5" x14ac:dyDescent="0.25">
      <c r="A648" s="240" t="s">
        <v>10911</v>
      </c>
      <c r="B648" s="238" t="s">
        <v>10427</v>
      </c>
      <c r="C648" s="237">
        <v>43201</v>
      </c>
      <c r="D648" s="239">
        <v>5000</v>
      </c>
      <c r="E648" s="236" t="s">
        <v>963</v>
      </c>
      <c r="F648" s="236" t="s">
        <v>9539</v>
      </c>
      <c r="G648" s="237">
        <v>43201</v>
      </c>
      <c r="H648" s="230" t="s">
        <v>10438</v>
      </c>
    </row>
    <row r="649" spans="1:8" s="192" customFormat="1" ht="22.5" x14ac:dyDescent="0.25">
      <c r="A649" s="240" t="s">
        <v>10912</v>
      </c>
      <c r="B649" s="238" t="s">
        <v>10427</v>
      </c>
      <c r="C649" s="237">
        <v>43201</v>
      </c>
      <c r="D649" s="239">
        <v>3000</v>
      </c>
      <c r="E649" s="236" t="s">
        <v>968</v>
      </c>
      <c r="F649" s="236" t="s">
        <v>9539</v>
      </c>
      <c r="G649" s="237">
        <v>43201</v>
      </c>
      <c r="H649" s="230" t="s">
        <v>10441</v>
      </c>
    </row>
    <row r="650" spans="1:8" s="192" customFormat="1" ht="22.5" x14ac:dyDescent="0.25">
      <c r="A650" s="240" t="s">
        <v>10913</v>
      </c>
      <c r="B650" s="238" t="s">
        <v>10427</v>
      </c>
      <c r="C650" s="237">
        <v>43201</v>
      </c>
      <c r="D650" s="239">
        <v>5000</v>
      </c>
      <c r="E650" s="236" t="s">
        <v>963</v>
      </c>
      <c r="F650" s="236" t="s">
        <v>9539</v>
      </c>
      <c r="G650" s="237">
        <v>43201</v>
      </c>
      <c r="H650" s="230" t="s">
        <v>10441</v>
      </c>
    </row>
    <row r="651" spans="1:8" s="192" customFormat="1" ht="22.5" x14ac:dyDescent="0.25">
      <c r="A651" s="240" t="s">
        <v>10914</v>
      </c>
      <c r="B651" s="238" t="s">
        <v>9723</v>
      </c>
      <c r="C651" s="237">
        <v>43389</v>
      </c>
      <c r="D651" s="239">
        <v>12000</v>
      </c>
      <c r="E651" s="236" t="s">
        <v>6819</v>
      </c>
      <c r="F651" s="236" t="s">
        <v>9476</v>
      </c>
      <c r="G651" s="237">
        <v>43437</v>
      </c>
      <c r="H651" s="230" t="s">
        <v>1520</v>
      </c>
    </row>
    <row r="652" spans="1:8" s="192" customFormat="1" ht="22.5" x14ac:dyDescent="0.25">
      <c r="A652" s="240" t="s">
        <v>10915</v>
      </c>
      <c r="B652" s="238" t="s">
        <v>10328</v>
      </c>
      <c r="C652" s="237">
        <v>43350</v>
      </c>
      <c r="D652" s="239">
        <v>12000000</v>
      </c>
      <c r="E652" s="236" t="s">
        <v>9724</v>
      </c>
      <c r="F652" s="236" t="s">
        <v>9725</v>
      </c>
      <c r="G652" s="237">
        <v>43645</v>
      </c>
      <c r="H652" s="230" t="s">
        <v>208</v>
      </c>
    </row>
    <row r="653" spans="1:8" s="192" customFormat="1" ht="22.5" x14ac:dyDescent="0.25">
      <c r="A653" s="240" t="s">
        <v>10916</v>
      </c>
      <c r="B653" s="238" t="s">
        <v>10329</v>
      </c>
      <c r="C653" s="237">
        <v>43402</v>
      </c>
      <c r="D653" s="239">
        <v>22000000</v>
      </c>
      <c r="E653" s="236" t="s">
        <v>9726</v>
      </c>
      <c r="F653" s="236" t="s">
        <v>9727</v>
      </c>
      <c r="G653" s="237">
        <v>49399</v>
      </c>
      <c r="H653" s="230" t="s">
        <v>208</v>
      </c>
    </row>
    <row r="654" spans="1:8" s="192" customFormat="1" ht="22.5" x14ac:dyDescent="0.25">
      <c r="A654" s="240" t="s">
        <v>10917</v>
      </c>
      <c r="B654" s="238" t="s">
        <v>10330</v>
      </c>
      <c r="C654" s="237">
        <v>43402</v>
      </c>
      <c r="D654" s="239">
        <v>8000000</v>
      </c>
      <c r="E654" s="236" t="s">
        <v>9728</v>
      </c>
      <c r="F654" s="236" t="s">
        <v>9729</v>
      </c>
      <c r="G654" s="237">
        <v>44012</v>
      </c>
      <c r="H654" s="230" t="s">
        <v>208</v>
      </c>
    </row>
    <row r="655" spans="1:8" s="192" customFormat="1" ht="22.5" x14ac:dyDescent="0.25">
      <c r="A655" s="240" t="s">
        <v>10918</v>
      </c>
      <c r="B655" s="238" t="s">
        <v>10329</v>
      </c>
      <c r="C655" s="237">
        <v>43402</v>
      </c>
      <c r="D655" s="239">
        <v>2500000</v>
      </c>
      <c r="E655" s="236" t="s">
        <v>9730</v>
      </c>
      <c r="F655" s="236" t="s">
        <v>9727</v>
      </c>
      <c r="G655" s="237">
        <v>49399</v>
      </c>
      <c r="H655" s="230" t="s">
        <v>208</v>
      </c>
    </row>
    <row r="656" spans="1:8" s="192" customFormat="1" ht="45" x14ac:dyDescent="0.25">
      <c r="A656" s="240" t="s">
        <v>10919</v>
      </c>
      <c r="B656" s="238" t="s">
        <v>10331</v>
      </c>
      <c r="C656" s="237">
        <v>43396</v>
      </c>
      <c r="D656" s="239">
        <v>587146.75</v>
      </c>
      <c r="E656" s="236" t="s">
        <v>9731</v>
      </c>
      <c r="F656" s="236" t="s">
        <v>9485</v>
      </c>
      <c r="G656" s="237">
        <v>43496</v>
      </c>
      <c r="H656" s="230" t="s">
        <v>9934</v>
      </c>
    </row>
    <row r="657" spans="1:8" s="192" customFormat="1" ht="56.25" x14ac:dyDescent="0.25">
      <c r="A657" s="240" t="s">
        <v>10920</v>
      </c>
      <c r="B657" s="238" t="s">
        <v>10781</v>
      </c>
      <c r="C657" s="237">
        <v>43416</v>
      </c>
      <c r="D657" s="239">
        <v>43102</v>
      </c>
      <c r="E657" s="236" t="s">
        <v>10782</v>
      </c>
      <c r="F657" s="236" t="s">
        <v>9485</v>
      </c>
      <c r="G657" s="237">
        <v>43496</v>
      </c>
      <c r="H657" s="230" t="s">
        <v>9934</v>
      </c>
    </row>
    <row r="658" spans="1:8" s="192" customFormat="1" ht="56.25" x14ac:dyDescent="0.25">
      <c r="A658" s="240" t="s">
        <v>10921</v>
      </c>
      <c r="B658" s="238" t="s">
        <v>10783</v>
      </c>
      <c r="C658" s="237">
        <v>43441</v>
      </c>
      <c r="D658" s="239">
        <v>52106</v>
      </c>
      <c r="E658" s="236" t="s">
        <v>10784</v>
      </c>
      <c r="F658" s="236" t="s">
        <v>9485</v>
      </c>
      <c r="G658" s="237">
        <v>43496</v>
      </c>
      <c r="H658" s="230" t="s">
        <v>9934</v>
      </c>
    </row>
    <row r="659" spans="1:8" s="192" customFormat="1" ht="45" x14ac:dyDescent="0.25">
      <c r="A659" s="240" t="s">
        <v>10922</v>
      </c>
      <c r="B659" s="238" t="s">
        <v>10332</v>
      </c>
      <c r="C659" s="237">
        <v>43396</v>
      </c>
      <c r="D659" s="239">
        <v>270098.90000000002</v>
      </c>
      <c r="E659" s="236" t="s">
        <v>9732</v>
      </c>
      <c r="F659" s="236" t="s">
        <v>9485</v>
      </c>
      <c r="G659" s="236" t="s">
        <v>9485</v>
      </c>
      <c r="H659" s="230" t="s">
        <v>9934</v>
      </c>
    </row>
    <row r="660" spans="1:8" s="192" customFormat="1" ht="45" x14ac:dyDescent="0.25">
      <c r="A660" s="240" t="s">
        <v>10923</v>
      </c>
      <c r="B660" s="238" t="s">
        <v>10785</v>
      </c>
      <c r="C660" s="237">
        <v>43411</v>
      </c>
      <c r="D660" s="239">
        <v>42665.65</v>
      </c>
      <c r="E660" s="236" t="s">
        <v>10786</v>
      </c>
      <c r="F660" s="236" t="s">
        <v>9485</v>
      </c>
      <c r="G660" s="236" t="s">
        <v>9485</v>
      </c>
      <c r="H660" s="230" t="s">
        <v>9934</v>
      </c>
    </row>
    <row r="661" spans="1:8" s="192" customFormat="1" ht="22.5" x14ac:dyDescent="0.25">
      <c r="A661" s="240" t="s">
        <v>10924</v>
      </c>
      <c r="B661" s="238" t="s">
        <v>9733</v>
      </c>
      <c r="C661" s="237">
        <v>43392</v>
      </c>
      <c r="D661" s="239">
        <v>250000</v>
      </c>
      <c r="E661" s="236" t="s">
        <v>9448</v>
      </c>
      <c r="F661" s="236" t="s">
        <v>9530</v>
      </c>
      <c r="G661" s="237">
        <v>43392</v>
      </c>
      <c r="H661" s="230" t="s">
        <v>228</v>
      </c>
    </row>
    <row r="662" spans="1:8" s="192" customFormat="1" x14ac:dyDescent="0.25">
      <c r="A662" s="240" t="s">
        <v>10925</v>
      </c>
      <c r="B662" s="238" t="s">
        <v>9459</v>
      </c>
      <c r="C662" s="237">
        <v>43383</v>
      </c>
      <c r="D662" s="239">
        <v>3000</v>
      </c>
      <c r="E662" s="236" t="s">
        <v>968</v>
      </c>
      <c r="F662" s="236" t="s">
        <v>9489</v>
      </c>
      <c r="G662" s="237">
        <v>43383</v>
      </c>
      <c r="H662" s="230" t="s">
        <v>9953</v>
      </c>
    </row>
    <row r="663" spans="1:8" s="192" customFormat="1" x14ac:dyDescent="0.25">
      <c r="A663" s="240" t="s">
        <v>10926</v>
      </c>
      <c r="B663" s="238" t="s">
        <v>10427</v>
      </c>
      <c r="C663" s="237">
        <v>43201</v>
      </c>
      <c r="D663" s="239">
        <v>4000</v>
      </c>
      <c r="E663" s="236" t="s">
        <v>959</v>
      </c>
      <c r="F663" s="236" t="s">
        <v>9539</v>
      </c>
      <c r="G663" s="237">
        <v>43201</v>
      </c>
      <c r="H663" s="230" t="s">
        <v>6466</v>
      </c>
    </row>
    <row r="664" spans="1:8" s="192" customFormat="1" ht="22.5" x14ac:dyDescent="0.25">
      <c r="A664" s="240" t="s">
        <v>10927</v>
      </c>
      <c r="B664" s="238" t="s">
        <v>10427</v>
      </c>
      <c r="C664" s="237">
        <v>43203</v>
      </c>
      <c r="D664" s="239">
        <v>11000</v>
      </c>
      <c r="E664" s="236" t="s">
        <v>7550</v>
      </c>
      <c r="F664" s="236" t="s">
        <v>9539</v>
      </c>
      <c r="G664" s="237">
        <v>43203</v>
      </c>
      <c r="H664" s="230" t="s">
        <v>6447</v>
      </c>
    </row>
    <row r="665" spans="1:8" s="192" customFormat="1" ht="45" x14ac:dyDescent="0.25">
      <c r="A665" s="240" t="s">
        <v>10928</v>
      </c>
      <c r="B665" s="238" t="s">
        <v>10333</v>
      </c>
      <c r="C665" s="237">
        <v>43396</v>
      </c>
      <c r="D665" s="239">
        <v>139891.79999999999</v>
      </c>
      <c r="E665" s="236" t="s">
        <v>9734</v>
      </c>
      <c r="F665" s="236" t="s">
        <v>9485</v>
      </c>
      <c r="G665" s="237">
        <v>43496</v>
      </c>
      <c r="H665" s="230" t="s">
        <v>9934</v>
      </c>
    </row>
    <row r="666" spans="1:8" s="192" customFormat="1" ht="45" x14ac:dyDescent="0.25">
      <c r="A666" s="240" t="s">
        <v>10929</v>
      </c>
      <c r="B666" s="238" t="s">
        <v>10334</v>
      </c>
      <c r="C666" s="237">
        <v>43396</v>
      </c>
      <c r="D666" s="239">
        <v>240920.27</v>
      </c>
      <c r="E666" s="236" t="s">
        <v>9735</v>
      </c>
      <c r="F666" s="236" t="s">
        <v>9485</v>
      </c>
      <c r="G666" s="237">
        <v>43496</v>
      </c>
      <c r="H666" s="230" t="s">
        <v>9934</v>
      </c>
    </row>
    <row r="667" spans="1:8" s="192" customFormat="1" ht="45" x14ac:dyDescent="0.25">
      <c r="A667" s="240" t="s">
        <v>10930</v>
      </c>
      <c r="B667" s="238" t="s">
        <v>10787</v>
      </c>
      <c r="C667" s="237">
        <v>43448</v>
      </c>
      <c r="D667" s="239">
        <v>8315</v>
      </c>
      <c r="E667" s="236" t="s">
        <v>10788</v>
      </c>
      <c r="F667" s="236" t="s">
        <v>9485</v>
      </c>
      <c r="G667" s="237">
        <v>43496</v>
      </c>
      <c r="H667" s="230" t="s">
        <v>9934</v>
      </c>
    </row>
    <row r="668" spans="1:8" s="192" customFormat="1" ht="45" x14ac:dyDescent="0.25">
      <c r="A668" s="240" t="s">
        <v>10931</v>
      </c>
      <c r="B668" s="238" t="s">
        <v>10335</v>
      </c>
      <c r="C668" s="237">
        <v>43396</v>
      </c>
      <c r="D668" s="239">
        <v>321892</v>
      </c>
      <c r="E668" s="236" t="s">
        <v>9736</v>
      </c>
      <c r="F668" s="236" t="s">
        <v>9485</v>
      </c>
      <c r="G668" s="237">
        <v>43496</v>
      </c>
      <c r="H668" s="230" t="s">
        <v>9934</v>
      </c>
    </row>
    <row r="669" spans="1:8" s="192" customFormat="1" ht="45" x14ac:dyDescent="0.25">
      <c r="A669" s="240" t="s">
        <v>10932</v>
      </c>
      <c r="B669" s="238" t="s">
        <v>10336</v>
      </c>
      <c r="C669" s="237">
        <v>43396</v>
      </c>
      <c r="D669" s="239">
        <v>93040.14</v>
      </c>
      <c r="E669" s="236" t="s">
        <v>9737</v>
      </c>
      <c r="F669" s="236" t="s">
        <v>9485</v>
      </c>
      <c r="G669" s="237">
        <v>43496</v>
      </c>
      <c r="H669" s="230" t="s">
        <v>9934</v>
      </c>
    </row>
    <row r="670" spans="1:8" s="192" customFormat="1" ht="45" x14ac:dyDescent="0.25">
      <c r="A670" s="240" t="s">
        <v>10933</v>
      </c>
      <c r="B670" s="238" t="s">
        <v>10789</v>
      </c>
      <c r="C670" s="237">
        <v>43425</v>
      </c>
      <c r="D670" s="239" t="s">
        <v>10773</v>
      </c>
      <c r="E670" s="236" t="s">
        <v>10773</v>
      </c>
      <c r="F670" s="236" t="s">
        <v>9485</v>
      </c>
      <c r="G670" s="237">
        <v>43496</v>
      </c>
      <c r="H670" s="230" t="s">
        <v>9934</v>
      </c>
    </row>
    <row r="671" spans="1:8" s="192" customFormat="1" ht="45" x14ac:dyDescent="0.25">
      <c r="A671" s="240" t="s">
        <v>10934</v>
      </c>
      <c r="B671" s="238" t="s">
        <v>10337</v>
      </c>
      <c r="C671" s="237">
        <v>43396</v>
      </c>
      <c r="D671" s="239">
        <v>222685.99</v>
      </c>
      <c r="E671" s="236" t="s">
        <v>9738</v>
      </c>
      <c r="F671" s="236" t="s">
        <v>9485</v>
      </c>
      <c r="G671" s="237">
        <v>43496</v>
      </c>
      <c r="H671" s="230" t="s">
        <v>9934</v>
      </c>
    </row>
    <row r="672" spans="1:8" s="192" customFormat="1" ht="45" x14ac:dyDescent="0.25">
      <c r="A672" s="240" t="s">
        <v>10935</v>
      </c>
      <c r="B672" s="238" t="s">
        <v>10790</v>
      </c>
      <c r="C672" s="237">
        <v>43448</v>
      </c>
      <c r="D672" s="239">
        <v>15654</v>
      </c>
      <c r="E672" s="236" t="s">
        <v>10791</v>
      </c>
      <c r="F672" s="236" t="s">
        <v>9485</v>
      </c>
      <c r="G672" s="237">
        <v>43496</v>
      </c>
      <c r="H672" s="230" t="s">
        <v>9934</v>
      </c>
    </row>
    <row r="673" spans="1:8" s="192" customFormat="1" x14ac:dyDescent="0.25">
      <c r="A673" s="240" t="s">
        <v>10936</v>
      </c>
      <c r="B673" s="238" t="s">
        <v>2293</v>
      </c>
      <c r="C673" s="237">
        <v>43404</v>
      </c>
      <c r="D673" s="239">
        <v>9360</v>
      </c>
      <c r="E673" s="236" t="s">
        <v>9365</v>
      </c>
      <c r="F673" s="236" t="s">
        <v>9739</v>
      </c>
      <c r="G673" s="237">
        <v>43777</v>
      </c>
      <c r="H673" s="230" t="s">
        <v>11</v>
      </c>
    </row>
    <row r="674" spans="1:8" s="192" customFormat="1" ht="22.5" x14ac:dyDescent="0.25">
      <c r="A674" s="240" t="s">
        <v>10937</v>
      </c>
      <c r="B674" s="238" t="s">
        <v>5833</v>
      </c>
      <c r="C674" s="237">
        <v>43389</v>
      </c>
      <c r="D674" s="239">
        <v>15000</v>
      </c>
      <c r="E674" s="236" t="s">
        <v>783</v>
      </c>
      <c r="F674" s="236" t="s">
        <v>9476</v>
      </c>
      <c r="G674" s="237">
        <v>43434</v>
      </c>
      <c r="H674" s="230" t="s">
        <v>1520</v>
      </c>
    </row>
    <row r="675" spans="1:8" s="192" customFormat="1" x14ac:dyDescent="0.25">
      <c r="A675" s="240" t="s">
        <v>10938</v>
      </c>
      <c r="B675" s="238" t="s">
        <v>2472</v>
      </c>
      <c r="C675" s="237">
        <v>43350</v>
      </c>
      <c r="D675" s="239">
        <v>500</v>
      </c>
      <c r="E675" s="236" t="s">
        <v>952</v>
      </c>
      <c r="F675" s="236" t="s">
        <v>9709</v>
      </c>
      <c r="G675" s="237">
        <v>43364</v>
      </c>
      <c r="H675" s="230" t="s">
        <v>10338</v>
      </c>
    </row>
    <row r="676" spans="1:8" s="192" customFormat="1" x14ac:dyDescent="0.25">
      <c r="A676" s="240" t="s">
        <v>10939</v>
      </c>
      <c r="B676" s="238" t="s">
        <v>10018</v>
      </c>
      <c r="C676" s="237">
        <v>43350</v>
      </c>
      <c r="D676" s="239">
        <v>1500</v>
      </c>
      <c r="E676" s="236" t="s">
        <v>6598</v>
      </c>
      <c r="F676" s="236" t="s">
        <v>9709</v>
      </c>
      <c r="G676" s="237">
        <v>43364</v>
      </c>
      <c r="H676" s="230" t="s">
        <v>10339</v>
      </c>
    </row>
    <row r="677" spans="1:8" s="192" customFormat="1" x14ac:dyDescent="0.25">
      <c r="A677" s="240" t="s">
        <v>10940</v>
      </c>
      <c r="B677" s="238" t="s">
        <v>2472</v>
      </c>
      <c r="C677" s="237">
        <v>43390</v>
      </c>
      <c r="D677" s="239">
        <v>500</v>
      </c>
      <c r="E677" s="236" t="s">
        <v>952</v>
      </c>
      <c r="F677" s="236" t="s">
        <v>9740</v>
      </c>
      <c r="G677" s="237">
        <v>43400</v>
      </c>
      <c r="H677" s="230" t="s">
        <v>10340</v>
      </c>
    </row>
    <row r="678" spans="1:8" s="192" customFormat="1" x14ac:dyDescent="0.25">
      <c r="A678" s="240" t="s">
        <v>10941</v>
      </c>
      <c r="B678" s="238" t="s">
        <v>2472</v>
      </c>
      <c r="C678" s="237">
        <v>43390</v>
      </c>
      <c r="D678" s="239">
        <v>500</v>
      </c>
      <c r="E678" s="236" t="s">
        <v>952</v>
      </c>
      <c r="F678" s="236" t="s">
        <v>9740</v>
      </c>
      <c r="G678" s="237">
        <v>43400</v>
      </c>
      <c r="H678" s="230" t="s">
        <v>10341</v>
      </c>
    </row>
    <row r="679" spans="1:8" s="192" customFormat="1" x14ac:dyDescent="0.25">
      <c r="A679" s="240" t="s">
        <v>10942</v>
      </c>
      <c r="B679" s="238" t="s">
        <v>10427</v>
      </c>
      <c r="C679" s="237">
        <v>43201</v>
      </c>
      <c r="D679" s="239">
        <v>3000</v>
      </c>
      <c r="E679" s="236" t="s">
        <v>968</v>
      </c>
      <c r="F679" s="236" t="s">
        <v>9539</v>
      </c>
      <c r="G679" s="237">
        <v>43201</v>
      </c>
      <c r="H679" s="230" t="s">
        <v>6469</v>
      </c>
    </row>
    <row r="680" spans="1:8" s="192" customFormat="1" x14ac:dyDescent="0.25">
      <c r="A680" s="240" t="s">
        <v>10943</v>
      </c>
      <c r="B680" s="238" t="s">
        <v>10342</v>
      </c>
      <c r="C680" s="237">
        <v>43403</v>
      </c>
      <c r="D680" s="239">
        <v>81577.5</v>
      </c>
      <c r="E680" s="236" t="s">
        <v>9741</v>
      </c>
      <c r="F680" s="236" t="s">
        <v>3008</v>
      </c>
      <c r="G680" s="237">
        <v>43465</v>
      </c>
      <c r="H680" s="230" t="s">
        <v>9954</v>
      </c>
    </row>
    <row r="681" spans="1:8" s="192" customFormat="1" ht="22.5" x14ac:dyDescent="0.25">
      <c r="A681" s="240" t="s">
        <v>10944</v>
      </c>
      <c r="B681" s="238" t="s">
        <v>10343</v>
      </c>
      <c r="C681" s="237">
        <v>43392</v>
      </c>
      <c r="D681" s="239">
        <v>250000</v>
      </c>
      <c r="E681" s="236" t="s">
        <v>9448</v>
      </c>
      <c r="F681" s="236" t="s">
        <v>9530</v>
      </c>
      <c r="G681" s="237">
        <v>43459</v>
      </c>
      <c r="H681" s="230" t="s">
        <v>228</v>
      </c>
    </row>
    <row r="682" spans="1:8" s="192" customFormat="1" ht="33.75" x14ac:dyDescent="0.25">
      <c r="A682" s="240" t="s">
        <v>10945</v>
      </c>
      <c r="B682" s="238" t="s">
        <v>9742</v>
      </c>
      <c r="C682" s="237">
        <v>43402</v>
      </c>
      <c r="D682" s="239">
        <v>16000</v>
      </c>
      <c r="E682" s="236" t="s">
        <v>7679</v>
      </c>
      <c r="F682" s="236" t="s">
        <v>9476</v>
      </c>
      <c r="G682" s="237">
        <v>43423</v>
      </c>
      <c r="H682" s="230" t="s">
        <v>302</v>
      </c>
    </row>
    <row r="683" spans="1:8" s="192" customFormat="1" ht="33.75" x14ac:dyDescent="0.25">
      <c r="A683" s="240" t="s">
        <v>10946</v>
      </c>
      <c r="B683" s="238" t="s">
        <v>9743</v>
      </c>
      <c r="C683" s="237">
        <v>43402</v>
      </c>
      <c r="D683" s="239">
        <v>16000</v>
      </c>
      <c r="E683" s="236" t="s">
        <v>7679</v>
      </c>
      <c r="F683" s="236" t="s">
        <v>9476</v>
      </c>
      <c r="G683" s="237" t="s">
        <v>2762</v>
      </c>
      <c r="H683" s="230" t="s">
        <v>36</v>
      </c>
    </row>
    <row r="684" spans="1:8" s="192" customFormat="1" ht="33.75" x14ac:dyDescent="0.25">
      <c r="A684" s="240" t="s">
        <v>10947</v>
      </c>
      <c r="B684" s="238" t="s">
        <v>9744</v>
      </c>
      <c r="C684" s="237">
        <v>43402</v>
      </c>
      <c r="D684" s="239">
        <v>24000</v>
      </c>
      <c r="E684" s="236" t="s">
        <v>6595</v>
      </c>
      <c r="F684" s="236" t="s">
        <v>9476</v>
      </c>
      <c r="G684" s="237">
        <v>43416</v>
      </c>
      <c r="H684" s="230" t="s">
        <v>230</v>
      </c>
    </row>
    <row r="685" spans="1:8" s="192" customFormat="1" ht="33.75" x14ac:dyDescent="0.25">
      <c r="A685" s="240" t="s">
        <v>10948</v>
      </c>
      <c r="B685" s="238" t="s">
        <v>9745</v>
      </c>
      <c r="C685" s="237">
        <v>43402</v>
      </c>
      <c r="D685" s="239">
        <v>16000</v>
      </c>
      <c r="E685" s="236" t="s">
        <v>7679</v>
      </c>
      <c r="F685" s="236" t="s">
        <v>9476</v>
      </c>
      <c r="G685" s="237">
        <v>43438</v>
      </c>
      <c r="H685" s="230" t="s">
        <v>231</v>
      </c>
    </row>
    <row r="686" spans="1:8" s="192" customFormat="1" ht="33.75" x14ac:dyDescent="0.25">
      <c r="A686" s="240" t="s">
        <v>10949</v>
      </c>
      <c r="B686" s="238" t="s">
        <v>9746</v>
      </c>
      <c r="C686" s="237">
        <v>43402</v>
      </c>
      <c r="D686" s="239">
        <v>16000</v>
      </c>
      <c r="E686" s="236" t="s">
        <v>7679</v>
      </c>
      <c r="F686" s="236" t="s">
        <v>9476</v>
      </c>
      <c r="G686" s="237">
        <v>43417</v>
      </c>
      <c r="H686" s="230" t="s">
        <v>233</v>
      </c>
    </row>
    <row r="687" spans="1:8" s="192" customFormat="1" ht="33.75" x14ac:dyDescent="0.25">
      <c r="A687" s="240" t="s">
        <v>10950</v>
      </c>
      <c r="B687" s="238" t="s">
        <v>9747</v>
      </c>
      <c r="C687" s="237">
        <v>43402</v>
      </c>
      <c r="D687" s="239">
        <v>16000</v>
      </c>
      <c r="E687" s="236" t="s">
        <v>7679</v>
      </c>
      <c r="F687" s="236" t="s">
        <v>9476</v>
      </c>
      <c r="G687" s="237">
        <v>43446</v>
      </c>
      <c r="H687" s="230" t="s">
        <v>217</v>
      </c>
    </row>
    <row r="688" spans="1:8" s="192" customFormat="1" ht="33.75" x14ac:dyDescent="0.25">
      <c r="A688" s="240" t="s">
        <v>10951</v>
      </c>
      <c r="B688" s="238" t="s">
        <v>9748</v>
      </c>
      <c r="C688" s="237">
        <v>43402</v>
      </c>
      <c r="D688" s="239">
        <v>32000</v>
      </c>
      <c r="E688" s="236" t="s">
        <v>2757</v>
      </c>
      <c r="F688" s="236" t="s">
        <v>9476</v>
      </c>
      <c r="G688" s="237">
        <v>43432</v>
      </c>
      <c r="H688" s="230" t="s">
        <v>303</v>
      </c>
    </row>
    <row r="689" spans="1:8" s="192" customFormat="1" ht="33.75" x14ac:dyDescent="0.25">
      <c r="A689" s="240" t="s">
        <v>10952</v>
      </c>
      <c r="B689" s="238" t="s">
        <v>9749</v>
      </c>
      <c r="C689" s="237">
        <v>43402</v>
      </c>
      <c r="D689" s="239">
        <v>12000</v>
      </c>
      <c r="E689" s="236" t="s">
        <v>6819</v>
      </c>
      <c r="F689" s="236" t="s">
        <v>9476</v>
      </c>
      <c r="G689" s="237">
        <v>43419</v>
      </c>
      <c r="H689" s="230" t="s">
        <v>210</v>
      </c>
    </row>
    <row r="690" spans="1:8" s="192" customFormat="1" ht="22.5" x14ac:dyDescent="0.25">
      <c r="A690" s="240" t="s">
        <v>10953</v>
      </c>
      <c r="B690" s="238" t="s">
        <v>9750</v>
      </c>
      <c r="C690" s="237">
        <v>43409</v>
      </c>
      <c r="D690" s="239">
        <v>12000</v>
      </c>
      <c r="E690" s="236" t="s">
        <v>6819</v>
      </c>
      <c r="F690" s="236" t="s">
        <v>7879</v>
      </c>
      <c r="G690" s="237">
        <v>43441</v>
      </c>
      <c r="H690" s="230" t="s">
        <v>1516</v>
      </c>
    </row>
    <row r="691" spans="1:8" s="192" customFormat="1" x14ac:dyDescent="0.25">
      <c r="A691" s="240" t="s">
        <v>10954</v>
      </c>
      <c r="B691" s="238" t="s">
        <v>9751</v>
      </c>
      <c r="C691" s="237">
        <v>43249</v>
      </c>
      <c r="D691" s="239">
        <v>0</v>
      </c>
      <c r="E691" s="236" t="s">
        <v>8586</v>
      </c>
      <c r="F691" s="236" t="s">
        <v>1622</v>
      </c>
      <c r="G691" s="237">
        <v>43465</v>
      </c>
      <c r="H691" s="230" t="s">
        <v>9955</v>
      </c>
    </row>
    <row r="692" spans="1:8" s="192" customFormat="1" ht="22.5" x14ac:dyDescent="0.25">
      <c r="A692" s="240" t="s">
        <v>10955</v>
      </c>
      <c r="B692" s="238" t="s">
        <v>9752</v>
      </c>
      <c r="C692" s="237">
        <v>43255</v>
      </c>
      <c r="D692" s="239">
        <v>0</v>
      </c>
      <c r="E692" s="236" t="s">
        <v>6762</v>
      </c>
      <c r="F692" s="236" t="s">
        <v>1622</v>
      </c>
      <c r="G692" s="237">
        <v>43465</v>
      </c>
      <c r="H692" s="230" t="s">
        <v>9956</v>
      </c>
    </row>
    <row r="693" spans="1:8" s="192" customFormat="1" ht="22.5" x14ac:dyDescent="0.25">
      <c r="A693" s="240" t="s">
        <v>10956</v>
      </c>
      <c r="B693" s="238" t="s">
        <v>9753</v>
      </c>
      <c r="C693" s="237">
        <v>43255</v>
      </c>
      <c r="D693" s="239">
        <v>0</v>
      </c>
      <c r="E693" s="236" t="s">
        <v>6762</v>
      </c>
      <c r="F693" s="236" t="s">
        <v>1622</v>
      </c>
      <c r="G693" s="237">
        <v>43465</v>
      </c>
      <c r="H693" s="230" t="s">
        <v>1525</v>
      </c>
    </row>
    <row r="694" spans="1:8" s="192" customFormat="1" ht="22.5" x14ac:dyDescent="0.25">
      <c r="A694" s="240" t="s">
        <v>10957</v>
      </c>
      <c r="B694" s="238" t="s">
        <v>9754</v>
      </c>
      <c r="C694" s="237">
        <v>43215</v>
      </c>
      <c r="D694" s="239">
        <v>0</v>
      </c>
      <c r="E694" s="236" t="s">
        <v>6762</v>
      </c>
      <c r="F694" s="236" t="s">
        <v>1622</v>
      </c>
      <c r="G694" s="237">
        <v>43465</v>
      </c>
      <c r="H694" s="230" t="s">
        <v>9957</v>
      </c>
    </row>
    <row r="695" spans="1:8" s="192" customFormat="1" x14ac:dyDescent="0.25">
      <c r="A695" s="240" t="s">
        <v>10958</v>
      </c>
      <c r="B695" s="238" t="s">
        <v>9755</v>
      </c>
      <c r="C695" s="237">
        <v>43249</v>
      </c>
      <c r="D695" s="239">
        <v>0</v>
      </c>
      <c r="E695" s="236" t="s">
        <v>8586</v>
      </c>
      <c r="F695" s="236" t="s">
        <v>1622</v>
      </c>
      <c r="G695" s="237">
        <v>43465</v>
      </c>
      <c r="H695" s="230" t="s">
        <v>9958</v>
      </c>
    </row>
    <row r="696" spans="1:8" s="192" customFormat="1" ht="22.5" x14ac:dyDescent="0.25">
      <c r="A696" s="240" t="s">
        <v>10959</v>
      </c>
      <c r="B696" s="238" t="s">
        <v>9756</v>
      </c>
      <c r="C696" s="237">
        <v>43243</v>
      </c>
      <c r="D696" s="239">
        <v>0</v>
      </c>
      <c r="E696" s="236" t="s">
        <v>7646</v>
      </c>
      <c r="F696" s="236" t="s">
        <v>1622</v>
      </c>
      <c r="G696" s="237">
        <v>43465</v>
      </c>
      <c r="H696" s="230" t="s">
        <v>230</v>
      </c>
    </row>
    <row r="697" spans="1:8" s="192" customFormat="1" x14ac:dyDescent="0.25">
      <c r="A697" s="240" t="s">
        <v>10960</v>
      </c>
      <c r="B697" s="238" t="s">
        <v>2432</v>
      </c>
      <c r="C697" s="237">
        <v>43269</v>
      </c>
      <c r="D697" s="239">
        <v>500</v>
      </c>
      <c r="E697" s="236" t="s">
        <v>2704</v>
      </c>
      <c r="F697" s="236" t="s">
        <v>1622</v>
      </c>
      <c r="G697" s="237">
        <v>43465</v>
      </c>
      <c r="H697" s="230" t="s">
        <v>9457</v>
      </c>
    </row>
    <row r="698" spans="1:8" s="192" customFormat="1" x14ac:dyDescent="0.25">
      <c r="A698" s="240" t="s">
        <v>10961</v>
      </c>
      <c r="B698" s="238" t="s">
        <v>2432</v>
      </c>
      <c r="C698" s="237">
        <v>43269</v>
      </c>
      <c r="D698" s="239">
        <v>500</v>
      </c>
      <c r="E698" s="236" t="s">
        <v>2704</v>
      </c>
      <c r="F698" s="236" t="s">
        <v>1622</v>
      </c>
      <c r="G698" s="237">
        <v>43465</v>
      </c>
      <c r="H698" s="230" t="s">
        <v>6451</v>
      </c>
    </row>
    <row r="699" spans="1:8" s="192" customFormat="1" ht="22.5" x14ac:dyDescent="0.25">
      <c r="A699" s="240" t="s">
        <v>10962</v>
      </c>
      <c r="B699" s="238" t="s">
        <v>10344</v>
      </c>
      <c r="C699" s="237">
        <v>43404</v>
      </c>
      <c r="D699" s="239">
        <v>17640</v>
      </c>
      <c r="E699" s="236" t="s">
        <v>8467</v>
      </c>
      <c r="F699" s="236" t="s">
        <v>9589</v>
      </c>
      <c r="G699" s="237">
        <v>43830</v>
      </c>
      <c r="H699" s="230" t="s">
        <v>4261</v>
      </c>
    </row>
    <row r="700" spans="1:8" s="192" customFormat="1" ht="45" x14ac:dyDescent="0.25">
      <c r="A700" s="240" t="s">
        <v>10963</v>
      </c>
      <c r="B700" s="238" t="s">
        <v>9757</v>
      </c>
      <c r="C700" s="237">
        <v>43411</v>
      </c>
      <c r="D700" s="239">
        <v>203309.4</v>
      </c>
      <c r="E700" s="236" t="s">
        <v>9758</v>
      </c>
      <c r="F700" s="236" t="s">
        <v>9485</v>
      </c>
      <c r="G700" s="237">
        <v>43496</v>
      </c>
      <c r="H700" s="230" t="s">
        <v>9934</v>
      </c>
    </row>
    <row r="701" spans="1:8" s="192" customFormat="1" ht="45" x14ac:dyDescent="0.25">
      <c r="A701" s="240" t="s">
        <v>10964</v>
      </c>
      <c r="B701" s="238" t="s">
        <v>10792</v>
      </c>
      <c r="C701" s="237">
        <v>43453</v>
      </c>
      <c r="D701" s="239">
        <v>7767.5</v>
      </c>
      <c r="E701" s="236" t="s">
        <v>10793</v>
      </c>
      <c r="F701" s="236" t="s">
        <v>9485</v>
      </c>
      <c r="G701" s="237">
        <v>43496</v>
      </c>
      <c r="H701" s="230" t="s">
        <v>9934</v>
      </c>
    </row>
    <row r="702" spans="1:8" s="192" customFormat="1" ht="45" x14ac:dyDescent="0.25">
      <c r="A702" s="240" t="s">
        <v>10965</v>
      </c>
      <c r="B702" s="238" t="s">
        <v>9759</v>
      </c>
      <c r="C702" s="237">
        <v>43411</v>
      </c>
      <c r="D702" s="239">
        <v>870287.92</v>
      </c>
      <c r="E702" s="236" t="s">
        <v>9760</v>
      </c>
      <c r="F702" s="236" t="s">
        <v>9485</v>
      </c>
      <c r="G702" s="237">
        <v>43496</v>
      </c>
      <c r="H702" s="230" t="s">
        <v>9934</v>
      </c>
    </row>
    <row r="703" spans="1:8" s="192" customFormat="1" ht="56.25" x14ac:dyDescent="0.25">
      <c r="A703" s="240" t="s">
        <v>10966</v>
      </c>
      <c r="B703" s="238" t="s">
        <v>10794</v>
      </c>
      <c r="C703" s="237">
        <v>43445</v>
      </c>
      <c r="D703" s="239">
        <v>186352.56</v>
      </c>
      <c r="E703" s="236" t="s">
        <v>10795</v>
      </c>
      <c r="F703" s="236" t="s">
        <v>9485</v>
      </c>
      <c r="G703" s="236" t="s">
        <v>9485</v>
      </c>
      <c r="H703" s="230" t="s">
        <v>9934</v>
      </c>
    </row>
    <row r="704" spans="1:8" s="192" customFormat="1" ht="22.5" x14ac:dyDescent="0.25">
      <c r="A704" s="240" t="s">
        <v>10967</v>
      </c>
      <c r="B704" s="238" t="s">
        <v>9761</v>
      </c>
      <c r="C704" s="237">
        <v>43357</v>
      </c>
      <c r="D704" s="239">
        <v>0</v>
      </c>
      <c r="E704" s="236" t="s">
        <v>2704</v>
      </c>
      <c r="F704" s="236" t="s">
        <v>2527</v>
      </c>
      <c r="G704" s="237">
        <v>43830</v>
      </c>
      <c r="H704" s="230" t="s">
        <v>6333</v>
      </c>
    </row>
    <row r="705" spans="1:8" s="192" customFormat="1" ht="22.5" x14ac:dyDescent="0.25">
      <c r="A705" s="240" t="s">
        <v>10968</v>
      </c>
      <c r="B705" s="238" t="s">
        <v>10489</v>
      </c>
      <c r="C705" s="237">
        <v>43417</v>
      </c>
      <c r="D705" s="239">
        <v>32000</v>
      </c>
      <c r="E705" s="236" t="s">
        <v>6816</v>
      </c>
      <c r="F705" s="236" t="s">
        <v>9489</v>
      </c>
      <c r="G705" s="237">
        <v>43417</v>
      </c>
      <c r="H705" s="230" t="s">
        <v>9136</v>
      </c>
    </row>
    <row r="706" spans="1:8" s="192" customFormat="1" ht="22.5" x14ac:dyDescent="0.25">
      <c r="A706" s="240" t="s">
        <v>10969</v>
      </c>
      <c r="B706" s="238" t="s">
        <v>10427</v>
      </c>
      <c r="C706" s="237">
        <v>43201</v>
      </c>
      <c r="D706" s="239">
        <v>5000</v>
      </c>
      <c r="E706" s="236" t="s">
        <v>963</v>
      </c>
      <c r="F706" s="236" t="s">
        <v>9539</v>
      </c>
      <c r="G706" s="237">
        <v>43201</v>
      </c>
      <c r="H706" s="230" t="s">
        <v>10439</v>
      </c>
    </row>
    <row r="707" spans="1:8" s="192" customFormat="1" ht="22.5" x14ac:dyDescent="0.25">
      <c r="A707" s="240" t="s">
        <v>10970</v>
      </c>
      <c r="B707" s="238" t="s">
        <v>10427</v>
      </c>
      <c r="C707" s="237">
        <v>43201</v>
      </c>
      <c r="D707" s="239">
        <v>2000</v>
      </c>
      <c r="E707" s="236" t="s">
        <v>919</v>
      </c>
      <c r="F707" s="236" t="s">
        <v>9539</v>
      </c>
      <c r="G707" s="237">
        <v>43201</v>
      </c>
      <c r="H707" s="230" t="s">
        <v>4404</v>
      </c>
    </row>
    <row r="708" spans="1:8" s="192" customFormat="1" ht="45" x14ac:dyDescent="0.25">
      <c r="A708" s="240" t="s">
        <v>10971</v>
      </c>
      <c r="B708" s="238" t="s">
        <v>10427</v>
      </c>
      <c r="C708" s="237">
        <v>43201</v>
      </c>
      <c r="D708" s="239">
        <v>2000</v>
      </c>
      <c r="E708" s="236" t="s">
        <v>919</v>
      </c>
      <c r="F708" s="236" t="s">
        <v>9539</v>
      </c>
      <c r="G708" s="237">
        <v>43201</v>
      </c>
      <c r="H708" s="230" t="s">
        <v>10440</v>
      </c>
    </row>
    <row r="709" spans="1:8" s="192" customFormat="1" ht="22.5" x14ac:dyDescent="0.25">
      <c r="A709" s="240" t="s">
        <v>10972</v>
      </c>
      <c r="B709" s="238" t="s">
        <v>10427</v>
      </c>
      <c r="C709" s="237">
        <v>43201</v>
      </c>
      <c r="D709" s="239">
        <v>2000</v>
      </c>
      <c r="E709" s="236" t="s">
        <v>919</v>
      </c>
      <c r="F709" s="236" t="s">
        <v>9539</v>
      </c>
      <c r="G709" s="237">
        <v>43201</v>
      </c>
      <c r="H709" s="230" t="s">
        <v>6411</v>
      </c>
    </row>
    <row r="710" spans="1:8" s="192" customFormat="1" ht="22.5" x14ac:dyDescent="0.25">
      <c r="A710" s="240" t="s">
        <v>10973</v>
      </c>
      <c r="B710" s="238" t="s">
        <v>10427</v>
      </c>
      <c r="C710" s="237">
        <v>43201</v>
      </c>
      <c r="D710" s="239">
        <v>2000</v>
      </c>
      <c r="E710" s="236" t="s">
        <v>919</v>
      </c>
      <c r="F710" s="236" t="s">
        <v>9539</v>
      </c>
      <c r="G710" s="237">
        <v>43201</v>
      </c>
      <c r="H710" s="230" t="s">
        <v>6411</v>
      </c>
    </row>
    <row r="711" spans="1:8" s="192" customFormat="1" x14ac:dyDescent="0.25">
      <c r="A711" s="240" t="s">
        <v>10974</v>
      </c>
      <c r="B711" s="238" t="s">
        <v>10427</v>
      </c>
      <c r="C711" s="237">
        <v>43203</v>
      </c>
      <c r="D711" s="239">
        <v>12000</v>
      </c>
      <c r="E711" s="236" t="s">
        <v>970</v>
      </c>
      <c r="F711" s="236" t="s">
        <v>9539</v>
      </c>
      <c r="G711" s="237">
        <v>43203</v>
      </c>
      <c r="H711" s="230" t="s">
        <v>6404</v>
      </c>
    </row>
    <row r="712" spans="1:8" s="192" customFormat="1" ht="22.5" x14ac:dyDescent="0.25">
      <c r="A712" s="240" t="s">
        <v>10975</v>
      </c>
      <c r="B712" s="238" t="s">
        <v>10345</v>
      </c>
      <c r="C712" s="237">
        <v>43283</v>
      </c>
      <c r="D712" s="239">
        <v>0</v>
      </c>
      <c r="E712" s="236" t="s">
        <v>2704</v>
      </c>
      <c r="F712" s="236" t="s">
        <v>1622</v>
      </c>
      <c r="G712" s="237">
        <v>43465</v>
      </c>
      <c r="H712" s="230" t="s">
        <v>4199</v>
      </c>
    </row>
    <row r="713" spans="1:8" s="192" customFormat="1" ht="22.5" x14ac:dyDescent="0.25">
      <c r="A713" s="240" t="s">
        <v>10976</v>
      </c>
      <c r="B713" s="238" t="s">
        <v>10346</v>
      </c>
      <c r="C713" s="237">
        <v>43349</v>
      </c>
      <c r="D713" s="239">
        <v>2500</v>
      </c>
      <c r="E713" s="236" t="s">
        <v>2704</v>
      </c>
      <c r="F713" s="236" t="s">
        <v>1622</v>
      </c>
      <c r="G713" s="237">
        <v>43465</v>
      </c>
      <c r="H713" s="230" t="s">
        <v>9959</v>
      </c>
    </row>
    <row r="714" spans="1:8" s="192" customFormat="1" ht="22.5" x14ac:dyDescent="0.25">
      <c r="A714" s="240" t="s">
        <v>10977</v>
      </c>
      <c r="B714" s="238" t="s">
        <v>9762</v>
      </c>
      <c r="C714" s="237">
        <v>43409</v>
      </c>
      <c r="D714" s="239">
        <v>60000</v>
      </c>
      <c r="E714" s="236" t="s">
        <v>7007</v>
      </c>
      <c r="F714" s="236" t="s">
        <v>9476</v>
      </c>
      <c r="G714" s="237">
        <v>43462</v>
      </c>
      <c r="H714" s="230" t="s">
        <v>301</v>
      </c>
    </row>
    <row r="715" spans="1:8" s="192" customFormat="1" x14ac:dyDescent="0.25">
      <c r="A715" s="240" t="s">
        <v>10978</v>
      </c>
      <c r="B715" s="238" t="s">
        <v>10412</v>
      </c>
      <c r="C715" s="237">
        <v>43455</v>
      </c>
      <c r="D715" s="239"/>
      <c r="E715" s="236"/>
      <c r="F715" s="236"/>
      <c r="G715" s="237"/>
      <c r="H715" s="230"/>
    </row>
    <row r="716" spans="1:8" s="192" customFormat="1" ht="22.5" x14ac:dyDescent="0.25">
      <c r="A716" s="240" t="s">
        <v>10979</v>
      </c>
      <c r="B716" s="238" t="s">
        <v>9763</v>
      </c>
      <c r="C716" s="237">
        <v>43412</v>
      </c>
      <c r="D716" s="239">
        <v>8000</v>
      </c>
      <c r="E716" s="236" t="s">
        <v>8586</v>
      </c>
      <c r="F716" s="236" t="s">
        <v>9476</v>
      </c>
      <c r="G716" s="237">
        <v>43424</v>
      </c>
      <c r="H716" s="230" t="s">
        <v>1519</v>
      </c>
    </row>
    <row r="717" spans="1:8" s="192" customFormat="1" x14ac:dyDescent="0.25">
      <c r="A717" s="240" t="s">
        <v>10980</v>
      </c>
      <c r="B717" s="238" t="s">
        <v>10427</v>
      </c>
      <c r="C717" s="237">
        <v>43201</v>
      </c>
      <c r="D717" s="239">
        <v>4000</v>
      </c>
      <c r="E717" s="236" t="s">
        <v>959</v>
      </c>
      <c r="F717" s="236" t="s">
        <v>9539</v>
      </c>
      <c r="G717" s="237">
        <v>43201</v>
      </c>
      <c r="H717" s="230" t="s">
        <v>1526</v>
      </c>
    </row>
    <row r="718" spans="1:8" s="192" customFormat="1" x14ac:dyDescent="0.25">
      <c r="A718" s="240" t="s">
        <v>10981</v>
      </c>
      <c r="B718" s="238" t="s">
        <v>10427</v>
      </c>
      <c r="C718" s="237">
        <v>43201</v>
      </c>
      <c r="D718" s="239">
        <v>5000</v>
      </c>
      <c r="E718" s="236" t="s">
        <v>963</v>
      </c>
      <c r="F718" s="236" t="s">
        <v>9539</v>
      </c>
      <c r="G718" s="237">
        <v>43201</v>
      </c>
      <c r="H718" s="230" t="s">
        <v>228</v>
      </c>
    </row>
    <row r="719" spans="1:8" s="192" customFormat="1" x14ac:dyDescent="0.25">
      <c r="A719" s="240" t="s">
        <v>10982</v>
      </c>
      <c r="B719" s="238" t="s">
        <v>10427</v>
      </c>
      <c r="C719" s="237">
        <v>43201</v>
      </c>
      <c r="D719" s="239">
        <v>4000</v>
      </c>
      <c r="E719" s="236" t="s">
        <v>959</v>
      </c>
      <c r="F719" s="236" t="s">
        <v>9539</v>
      </c>
      <c r="G719" s="237">
        <v>43201</v>
      </c>
      <c r="H719" s="230" t="s">
        <v>6467</v>
      </c>
    </row>
    <row r="720" spans="1:8" s="192" customFormat="1" x14ac:dyDescent="0.25">
      <c r="A720" s="240" t="s">
        <v>10983</v>
      </c>
      <c r="B720" s="238" t="s">
        <v>10427</v>
      </c>
      <c r="C720" s="237">
        <v>43201</v>
      </c>
      <c r="D720" s="239">
        <v>2000</v>
      </c>
      <c r="E720" s="236" t="s">
        <v>919</v>
      </c>
      <c r="F720" s="236" t="s">
        <v>9539</v>
      </c>
      <c r="G720" s="237">
        <v>43201</v>
      </c>
      <c r="H720" s="230" t="s">
        <v>6467</v>
      </c>
    </row>
    <row r="721" spans="1:8" s="192" customFormat="1" ht="22.5" x14ac:dyDescent="0.25">
      <c r="A721" s="240" t="s">
        <v>10984</v>
      </c>
      <c r="B721" s="238" t="s">
        <v>10464</v>
      </c>
      <c r="C721" s="237">
        <v>43420</v>
      </c>
      <c r="D721" s="239">
        <v>81665.149999999994</v>
      </c>
      <c r="E721" s="236" t="s">
        <v>9764</v>
      </c>
      <c r="F721" s="236" t="s">
        <v>9539</v>
      </c>
      <c r="G721" s="237">
        <v>43420</v>
      </c>
      <c r="H721" s="230" t="s">
        <v>1846</v>
      </c>
    </row>
    <row r="722" spans="1:8" s="192" customFormat="1" x14ac:dyDescent="0.25">
      <c r="A722" s="240" t="s">
        <v>10985</v>
      </c>
      <c r="B722" s="238" t="s">
        <v>10427</v>
      </c>
      <c r="C722" s="237">
        <v>43201</v>
      </c>
      <c r="D722" s="239">
        <v>7000</v>
      </c>
      <c r="E722" s="236" t="s">
        <v>1002</v>
      </c>
      <c r="F722" s="236" t="s">
        <v>9539</v>
      </c>
      <c r="G722" s="237">
        <v>43201</v>
      </c>
      <c r="H722" s="230" t="s">
        <v>10448</v>
      </c>
    </row>
    <row r="723" spans="1:8" s="192" customFormat="1" x14ac:dyDescent="0.25">
      <c r="A723" s="240" t="s">
        <v>10986</v>
      </c>
      <c r="B723" s="238" t="s">
        <v>10427</v>
      </c>
      <c r="C723" s="237">
        <v>43201</v>
      </c>
      <c r="D723" s="239">
        <v>4000</v>
      </c>
      <c r="E723" s="236" t="s">
        <v>959</v>
      </c>
      <c r="F723" s="236" t="s">
        <v>9539</v>
      </c>
      <c r="G723" s="237">
        <v>43201</v>
      </c>
      <c r="H723" s="230" t="s">
        <v>303</v>
      </c>
    </row>
    <row r="724" spans="1:8" s="192" customFormat="1" x14ac:dyDescent="0.25">
      <c r="A724" s="240" t="s">
        <v>10987</v>
      </c>
      <c r="B724" s="238" t="s">
        <v>10427</v>
      </c>
      <c r="C724" s="237">
        <v>43201</v>
      </c>
      <c r="D724" s="239">
        <v>3000</v>
      </c>
      <c r="E724" s="236" t="s">
        <v>968</v>
      </c>
      <c r="F724" s="236" t="s">
        <v>9539</v>
      </c>
      <c r="G724" s="237">
        <v>43201</v>
      </c>
      <c r="H724" s="230" t="s">
        <v>303</v>
      </c>
    </row>
    <row r="725" spans="1:8" s="192" customFormat="1" ht="33.75" x14ac:dyDescent="0.25">
      <c r="A725" s="240" t="s">
        <v>10988</v>
      </c>
      <c r="B725" s="238" t="s">
        <v>10347</v>
      </c>
      <c r="C725" s="237">
        <v>43416</v>
      </c>
      <c r="D725" s="239">
        <v>23600</v>
      </c>
      <c r="E725" s="236" t="s">
        <v>9765</v>
      </c>
      <c r="F725" s="236" t="s">
        <v>9476</v>
      </c>
      <c r="G725" s="237">
        <v>43427</v>
      </c>
      <c r="H725" s="230" t="s">
        <v>617</v>
      </c>
    </row>
    <row r="726" spans="1:8" s="192" customFormat="1" ht="22.5" x14ac:dyDescent="0.25">
      <c r="A726" s="240" t="s">
        <v>10989</v>
      </c>
      <c r="B726" s="238" t="s">
        <v>10427</v>
      </c>
      <c r="C726" s="237">
        <v>43201</v>
      </c>
      <c r="D726" s="239">
        <v>4000</v>
      </c>
      <c r="E726" s="236" t="s">
        <v>959</v>
      </c>
      <c r="F726" s="236" t="s">
        <v>9539</v>
      </c>
      <c r="G726" s="237">
        <v>43201</v>
      </c>
      <c r="H726" s="230" t="s">
        <v>10449</v>
      </c>
    </row>
    <row r="727" spans="1:8" s="192" customFormat="1" ht="22.5" x14ac:dyDescent="0.25">
      <c r="A727" s="240" t="s">
        <v>10990</v>
      </c>
      <c r="B727" s="238" t="s">
        <v>10427</v>
      </c>
      <c r="C727" s="237">
        <v>43201</v>
      </c>
      <c r="D727" s="239">
        <v>4000</v>
      </c>
      <c r="E727" s="236" t="s">
        <v>959</v>
      </c>
      <c r="F727" s="236" t="s">
        <v>9539</v>
      </c>
      <c r="G727" s="237">
        <v>43201</v>
      </c>
      <c r="H727" s="230" t="s">
        <v>10449</v>
      </c>
    </row>
    <row r="728" spans="1:8" s="192" customFormat="1" ht="22.5" x14ac:dyDescent="0.25">
      <c r="A728" s="240" t="s">
        <v>10991</v>
      </c>
      <c r="B728" s="238" t="s">
        <v>10027</v>
      </c>
      <c r="C728" s="237">
        <v>43369</v>
      </c>
      <c r="D728" s="239">
        <v>360</v>
      </c>
      <c r="E728" s="236" t="s">
        <v>8886</v>
      </c>
      <c r="F728" s="236" t="s">
        <v>9668</v>
      </c>
      <c r="G728" s="237">
        <v>43646</v>
      </c>
      <c r="H728" s="230" t="s">
        <v>10348</v>
      </c>
    </row>
    <row r="729" spans="1:8" s="192" customFormat="1" ht="22.5" x14ac:dyDescent="0.25">
      <c r="A729" s="240" t="s">
        <v>10992</v>
      </c>
      <c r="B729" s="238" t="s">
        <v>10027</v>
      </c>
      <c r="C729" s="237">
        <v>43376</v>
      </c>
      <c r="D729" s="239">
        <v>360</v>
      </c>
      <c r="E729" s="236" t="s">
        <v>8886</v>
      </c>
      <c r="F729" s="236" t="s">
        <v>9668</v>
      </c>
      <c r="G729" s="237">
        <v>43646</v>
      </c>
      <c r="H729" s="230" t="s">
        <v>10348</v>
      </c>
    </row>
    <row r="730" spans="1:8" s="192" customFormat="1" ht="22.5" x14ac:dyDescent="0.25">
      <c r="A730" s="240" t="s">
        <v>10993</v>
      </c>
      <c r="B730" s="238" t="s">
        <v>10032</v>
      </c>
      <c r="C730" s="237">
        <v>43402</v>
      </c>
      <c r="D730" s="239">
        <v>360</v>
      </c>
      <c r="E730" s="236" t="s">
        <v>8886</v>
      </c>
      <c r="F730" s="236" t="s">
        <v>9668</v>
      </c>
      <c r="G730" s="237">
        <v>43646</v>
      </c>
      <c r="H730" s="230" t="s">
        <v>10349</v>
      </c>
    </row>
    <row r="731" spans="1:8" s="192" customFormat="1" ht="22.5" x14ac:dyDescent="0.25">
      <c r="A731" s="240" t="s">
        <v>10994</v>
      </c>
      <c r="B731" s="238" t="s">
        <v>10032</v>
      </c>
      <c r="C731" s="237">
        <v>43399</v>
      </c>
      <c r="D731" s="239">
        <v>720</v>
      </c>
      <c r="E731" s="236" t="s">
        <v>9766</v>
      </c>
      <c r="F731" s="236" t="s">
        <v>9668</v>
      </c>
      <c r="G731" s="237">
        <v>43646</v>
      </c>
      <c r="H731" s="230" t="s">
        <v>10350</v>
      </c>
    </row>
    <row r="732" spans="1:8" s="192" customFormat="1" ht="22.5" x14ac:dyDescent="0.25">
      <c r="A732" s="240" t="s">
        <v>10995</v>
      </c>
      <c r="B732" s="238" t="s">
        <v>10027</v>
      </c>
      <c r="C732" s="237">
        <v>43395</v>
      </c>
      <c r="D732" s="239">
        <v>360</v>
      </c>
      <c r="E732" s="236" t="s">
        <v>8886</v>
      </c>
      <c r="F732" s="236" t="s">
        <v>9767</v>
      </c>
      <c r="G732" s="237">
        <v>43646</v>
      </c>
      <c r="H732" s="230" t="s">
        <v>10351</v>
      </c>
    </row>
    <row r="733" spans="1:8" s="192" customFormat="1" ht="22.5" x14ac:dyDescent="0.25">
      <c r="A733" s="240" t="s">
        <v>10996</v>
      </c>
      <c r="B733" s="238" t="s">
        <v>10027</v>
      </c>
      <c r="C733" s="237">
        <v>43375</v>
      </c>
      <c r="D733" s="239">
        <v>360</v>
      </c>
      <c r="E733" s="236" t="s">
        <v>8886</v>
      </c>
      <c r="F733" s="236" t="s">
        <v>9668</v>
      </c>
      <c r="G733" s="237">
        <v>43646</v>
      </c>
      <c r="H733" s="230" t="s">
        <v>6475</v>
      </c>
    </row>
    <row r="734" spans="1:8" s="192" customFormat="1" ht="22.5" x14ac:dyDescent="0.25">
      <c r="A734" s="240" t="s">
        <v>10997</v>
      </c>
      <c r="B734" s="238" t="s">
        <v>10033</v>
      </c>
      <c r="C734" s="237">
        <v>43375</v>
      </c>
      <c r="D734" s="239">
        <v>480</v>
      </c>
      <c r="E734" s="236" t="s">
        <v>9718</v>
      </c>
      <c r="F734" s="236" t="s">
        <v>9668</v>
      </c>
      <c r="G734" s="237">
        <v>43646</v>
      </c>
      <c r="H734" s="230" t="s">
        <v>9960</v>
      </c>
    </row>
    <row r="735" spans="1:8" s="192" customFormat="1" x14ac:dyDescent="0.25">
      <c r="A735" s="240" t="s">
        <v>10998</v>
      </c>
      <c r="B735" s="238" t="s">
        <v>10352</v>
      </c>
      <c r="C735" s="237">
        <v>43418</v>
      </c>
      <c r="D735" s="239">
        <v>33930</v>
      </c>
      <c r="E735" s="236" t="s">
        <v>9768</v>
      </c>
      <c r="F735" s="236" t="s">
        <v>9607</v>
      </c>
      <c r="G735" s="237">
        <v>43431</v>
      </c>
      <c r="H735" s="230" t="s">
        <v>9961</v>
      </c>
    </row>
    <row r="736" spans="1:8" s="192" customFormat="1" x14ac:dyDescent="0.25">
      <c r="A736" s="240" t="s">
        <v>10999</v>
      </c>
      <c r="B736" s="238" t="s">
        <v>10087</v>
      </c>
      <c r="C736" s="237">
        <v>43203</v>
      </c>
      <c r="D736" s="239">
        <v>12000</v>
      </c>
      <c r="E736" s="236" t="s">
        <v>970</v>
      </c>
      <c r="F736" s="236" t="s">
        <v>9539</v>
      </c>
      <c r="G736" s="237">
        <v>43456</v>
      </c>
      <c r="H736" s="230" t="s">
        <v>6404</v>
      </c>
    </row>
    <row r="737" spans="1:8" s="192" customFormat="1" x14ac:dyDescent="0.25">
      <c r="A737" s="240" t="s">
        <v>11000</v>
      </c>
      <c r="B737" s="238" t="s">
        <v>10087</v>
      </c>
      <c r="C737" s="237">
        <v>43201</v>
      </c>
      <c r="D737" s="239">
        <v>3000</v>
      </c>
      <c r="E737" s="236" t="s">
        <v>968</v>
      </c>
      <c r="F737" s="236" t="s">
        <v>9539</v>
      </c>
      <c r="G737" s="237">
        <v>43456</v>
      </c>
      <c r="H737" s="230" t="s">
        <v>303</v>
      </c>
    </row>
    <row r="738" spans="1:8" s="192" customFormat="1" x14ac:dyDescent="0.25">
      <c r="A738" s="240" t="s">
        <v>11001</v>
      </c>
      <c r="B738" s="238" t="s">
        <v>10087</v>
      </c>
      <c r="C738" s="237">
        <v>43201</v>
      </c>
      <c r="D738" s="239">
        <v>4000</v>
      </c>
      <c r="E738" s="236" t="s">
        <v>959</v>
      </c>
      <c r="F738" s="236" t="s">
        <v>9539</v>
      </c>
      <c r="G738" s="237">
        <v>43456</v>
      </c>
      <c r="H738" s="230" t="s">
        <v>303</v>
      </c>
    </row>
    <row r="739" spans="1:8" s="192" customFormat="1" x14ac:dyDescent="0.25">
      <c r="A739" s="240" t="s">
        <v>11002</v>
      </c>
      <c r="B739" s="238" t="s">
        <v>10087</v>
      </c>
      <c r="C739" s="237">
        <v>43201</v>
      </c>
      <c r="D739" s="239">
        <v>7000</v>
      </c>
      <c r="E739" s="236" t="s">
        <v>1002</v>
      </c>
      <c r="F739" s="236" t="s">
        <v>9539</v>
      </c>
      <c r="G739" s="237">
        <v>43456</v>
      </c>
      <c r="H739" s="230" t="s">
        <v>4409</v>
      </c>
    </row>
    <row r="740" spans="1:8" s="192" customFormat="1" x14ac:dyDescent="0.25">
      <c r="A740" s="240" t="s">
        <v>11003</v>
      </c>
      <c r="B740" s="238" t="s">
        <v>10087</v>
      </c>
      <c r="C740" s="237">
        <v>43201</v>
      </c>
      <c r="D740" s="239">
        <v>2000</v>
      </c>
      <c r="E740" s="236" t="s">
        <v>919</v>
      </c>
      <c r="F740" s="236" t="s">
        <v>9539</v>
      </c>
      <c r="G740" s="237">
        <v>43456</v>
      </c>
      <c r="H740" s="230" t="s">
        <v>6467</v>
      </c>
    </row>
    <row r="741" spans="1:8" s="192" customFormat="1" x14ac:dyDescent="0.25">
      <c r="A741" s="240" t="s">
        <v>11004</v>
      </c>
      <c r="B741" s="238" t="s">
        <v>10087</v>
      </c>
      <c r="C741" s="237">
        <v>43201</v>
      </c>
      <c r="D741" s="239">
        <v>4000</v>
      </c>
      <c r="E741" s="236" t="s">
        <v>959</v>
      </c>
      <c r="F741" s="236" t="s">
        <v>9539</v>
      </c>
      <c r="G741" s="237">
        <v>43456</v>
      </c>
      <c r="H741" s="230" t="s">
        <v>6467</v>
      </c>
    </row>
    <row r="742" spans="1:8" s="192" customFormat="1" x14ac:dyDescent="0.25">
      <c r="A742" s="240" t="s">
        <v>11005</v>
      </c>
      <c r="B742" s="238" t="s">
        <v>10087</v>
      </c>
      <c r="C742" s="237">
        <v>43201</v>
      </c>
      <c r="D742" s="239">
        <v>5000</v>
      </c>
      <c r="E742" s="236" t="s">
        <v>963</v>
      </c>
      <c r="F742" s="236" t="s">
        <v>9539</v>
      </c>
      <c r="G742" s="237">
        <v>43456</v>
      </c>
      <c r="H742" s="230" t="s">
        <v>228</v>
      </c>
    </row>
    <row r="743" spans="1:8" s="192" customFormat="1" x14ac:dyDescent="0.25">
      <c r="A743" s="240" t="s">
        <v>11006</v>
      </c>
      <c r="B743" s="238" t="s">
        <v>10087</v>
      </c>
      <c r="C743" s="237">
        <v>43201</v>
      </c>
      <c r="D743" s="239">
        <v>4000</v>
      </c>
      <c r="E743" s="236" t="s">
        <v>959</v>
      </c>
      <c r="F743" s="236" t="s">
        <v>9539</v>
      </c>
      <c r="G743" s="237">
        <v>43456</v>
      </c>
      <c r="H743" s="230" t="s">
        <v>1526</v>
      </c>
    </row>
    <row r="744" spans="1:8" s="192" customFormat="1" ht="22.5" x14ac:dyDescent="0.25">
      <c r="A744" s="240" t="s">
        <v>11007</v>
      </c>
      <c r="B744" s="238" t="s">
        <v>10087</v>
      </c>
      <c r="C744" s="237">
        <v>43201</v>
      </c>
      <c r="D744" s="239">
        <v>2000</v>
      </c>
      <c r="E744" s="236" t="s">
        <v>919</v>
      </c>
      <c r="F744" s="236" t="s">
        <v>9539</v>
      </c>
      <c r="G744" s="237">
        <v>43456</v>
      </c>
      <c r="H744" s="230" t="s">
        <v>6411</v>
      </c>
    </row>
    <row r="745" spans="1:8" s="192" customFormat="1" ht="22.5" x14ac:dyDescent="0.25">
      <c r="A745" s="240" t="s">
        <v>11008</v>
      </c>
      <c r="B745" s="238" t="s">
        <v>10087</v>
      </c>
      <c r="C745" s="237">
        <v>43201</v>
      </c>
      <c r="D745" s="239">
        <v>2000</v>
      </c>
      <c r="E745" s="236" t="s">
        <v>919</v>
      </c>
      <c r="F745" s="236" t="s">
        <v>9539</v>
      </c>
      <c r="G745" s="237">
        <v>43456</v>
      </c>
      <c r="H745" s="230" t="s">
        <v>6411</v>
      </c>
    </row>
    <row r="746" spans="1:8" s="192" customFormat="1" ht="45" x14ac:dyDescent="0.25">
      <c r="A746" s="240" t="s">
        <v>11009</v>
      </c>
      <c r="B746" s="238" t="s">
        <v>10087</v>
      </c>
      <c r="C746" s="237">
        <v>43201</v>
      </c>
      <c r="D746" s="239">
        <v>2000</v>
      </c>
      <c r="E746" s="236" t="s">
        <v>919</v>
      </c>
      <c r="F746" s="236" t="s">
        <v>9539</v>
      </c>
      <c r="G746" s="237">
        <v>43456</v>
      </c>
      <c r="H746" s="230" t="s">
        <v>296</v>
      </c>
    </row>
    <row r="747" spans="1:8" s="192" customFormat="1" ht="22.5" x14ac:dyDescent="0.25">
      <c r="A747" s="240" t="s">
        <v>11010</v>
      </c>
      <c r="B747" s="238" t="s">
        <v>10074</v>
      </c>
      <c r="C747" s="237">
        <v>43201</v>
      </c>
      <c r="D747" s="239">
        <v>2000</v>
      </c>
      <c r="E747" s="236" t="s">
        <v>919</v>
      </c>
      <c r="F747" s="236" t="s">
        <v>9539</v>
      </c>
      <c r="G747" s="237">
        <v>43456</v>
      </c>
      <c r="H747" s="230" t="s">
        <v>4404</v>
      </c>
    </row>
    <row r="748" spans="1:8" s="192" customFormat="1" ht="22.5" x14ac:dyDescent="0.25">
      <c r="A748" s="240" t="s">
        <v>11011</v>
      </c>
      <c r="B748" s="238" t="s">
        <v>10087</v>
      </c>
      <c r="C748" s="237">
        <v>43201</v>
      </c>
      <c r="D748" s="239">
        <v>5000</v>
      </c>
      <c r="E748" s="236" t="s">
        <v>963</v>
      </c>
      <c r="F748" s="236" t="s">
        <v>9539</v>
      </c>
      <c r="G748" s="237">
        <v>43456</v>
      </c>
      <c r="H748" s="230" t="s">
        <v>9929</v>
      </c>
    </row>
    <row r="749" spans="1:8" s="192" customFormat="1" x14ac:dyDescent="0.25">
      <c r="A749" s="240" t="s">
        <v>11012</v>
      </c>
      <c r="B749" s="238" t="s">
        <v>10074</v>
      </c>
      <c r="C749" s="237">
        <v>43201</v>
      </c>
      <c r="D749" s="239">
        <v>3000</v>
      </c>
      <c r="E749" s="236" t="s">
        <v>968</v>
      </c>
      <c r="F749" s="236" t="s">
        <v>9539</v>
      </c>
      <c r="G749" s="237">
        <v>43456</v>
      </c>
      <c r="H749" s="230" t="s">
        <v>6469</v>
      </c>
    </row>
    <row r="750" spans="1:8" s="192" customFormat="1" x14ac:dyDescent="0.25">
      <c r="A750" s="240" t="s">
        <v>11013</v>
      </c>
      <c r="B750" s="238" t="s">
        <v>10074</v>
      </c>
      <c r="C750" s="237">
        <v>43203</v>
      </c>
      <c r="D750" s="239">
        <v>13000</v>
      </c>
      <c r="E750" s="236" t="s">
        <v>1376</v>
      </c>
      <c r="F750" s="236" t="s">
        <v>9539</v>
      </c>
      <c r="G750" s="237">
        <v>43456</v>
      </c>
      <c r="H750" s="230" t="s">
        <v>9951</v>
      </c>
    </row>
    <row r="751" spans="1:8" s="192" customFormat="1" x14ac:dyDescent="0.25">
      <c r="A751" s="240" t="s">
        <v>11014</v>
      </c>
      <c r="B751" s="238" t="s">
        <v>10087</v>
      </c>
      <c r="C751" s="237">
        <v>43203</v>
      </c>
      <c r="D751" s="239">
        <v>8000</v>
      </c>
      <c r="E751" s="236" t="s">
        <v>1049</v>
      </c>
      <c r="F751" s="236" t="s">
        <v>9539</v>
      </c>
      <c r="G751" s="237">
        <v>43456</v>
      </c>
      <c r="H751" s="230" t="s">
        <v>1525</v>
      </c>
    </row>
    <row r="752" spans="1:8" s="192" customFormat="1" ht="22.5" x14ac:dyDescent="0.25">
      <c r="A752" s="240" t="s">
        <v>11015</v>
      </c>
      <c r="B752" s="238" t="s">
        <v>10087</v>
      </c>
      <c r="C752" s="237">
        <v>43203</v>
      </c>
      <c r="D752" s="239">
        <v>11000</v>
      </c>
      <c r="E752" s="236" t="s">
        <v>7550</v>
      </c>
      <c r="F752" s="236" t="s">
        <v>9539</v>
      </c>
      <c r="G752" s="237">
        <v>43456</v>
      </c>
      <c r="H752" s="230" t="s">
        <v>9929</v>
      </c>
    </row>
    <row r="753" spans="1:8" s="192" customFormat="1" ht="22.5" x14ac:dyDescent="0.25">
      <c r="A753" s="240" t="s">
        <v>11016</v>
      </c>
      <c r="B753" s="238" t="s">
        <v>10087</v>
      </c>
      <c r="C753" s="237">
        <v>43201</v>
      </c>
      <c r="D753" s="239">
        <v>4000</v>
      </c>
      <c r="E753" s="236" t="s">
        <v>959</v>
      </c>
      <c r="F753" s="236" t="s">
        <v>9539</v>
      </c>
      <c r="G753" s="237">
        <v>43456</v>
      </c>
      <c r="H753" s="230" t="s">
        <v>6463</v>
      </c>
    </row>
    <row r="754" spans="1:8" s="192" customFormat="1" ht="22.5" x14ac:dyDescent="0.25">
      <c r="A754" s="240" t="s">
        <v>11017</v>
      </c>
      <c r="B754" s="238" t="s">
        <v>10087</v>
      </c>
      <c r="C754" s="237">
        <v>43203</v>
      </c>
      <c r="D754" s="239">
        <v>5000</v>
      </c>
      <c r="E754" s="236" t="s">
        <v>963</v>
      </c>
      <c r="F754" s="236" t="s">
        <v>9539</v>
      </c>
      <c r="G754" s="237">
        <v>43456</v>
      </c>
      <c r="H754" s="230" t="s">
        <v>254</v>
      </c>
    </row>
    <row r="755" spans="1:8" s="192" customFormat="1" ht="22.5" x14ac:dyDescent="0.25">
      <c r="A755" s="240" t="s">
        <v>11018</v>
      </c>
      <c r="B755" s="238" t="s">
        <v>10087</v>
      </c>
      <c r="C755" s="237">
        <v>43201</v>
      </c>
      <c r="D755" s="239">
        <v>3000</v>
      </c>
      <c r="E755" s="236" t="s">
        <v>968</v>
      </c>
      <c r="F755" s="236" t="s">
        <v>9539</v>
      </c>
      <c r="G755" s="237">
        <v>43456</v>
      </c>
      <c r="H755" s="230" t="s">
        <v>254</v>
      </c>
    </row>
    <row r="756" spans="1:8" s="192" customFormat="1" x14ac:dyDescent="0.25">
      <c r="A756" s="240" t="s">
        <v>11019</v>
      </c>
      <c r="B756" s="238" t="s">
        <v>10087</v>
      </c>
      <c r="C756" s="237">
        <v>43201</v>
      </c>
      <c r="D756" s="239">
        <v>5000</v>
      </c>
      <c r="E756" s="236" t="s">
        <v>963</v>
      </c>
      <c r="F756" s="236" t="s">
        <v>9539</v>
      </c>
      <c r="G756" s="237">
        <v>43456</v>
      </c>
      <c r="H756" s="230" t="s">
        <v>6480</v>
      </c>
    </row>
    <row r="757" spans="1:8" s="192" customFormat="1" x14ac:dyDescent="0.25">
      <c r="A757" s="240" t="s">
        <v>11020</v>
      </c>
      <c r="B757" s="238" t="s">
        <v>10353</v>
      </c>
      <c r="C757" s="237">
        <v>43201</v>
      </c>
      <c r="D757" s="239">
        <v>4000</v>
      </c>
      <c r="E757" s="236" t="s">
        <v>959</v>
      </c>
      <c r="F757" s="236" t="s">
        <v>9539</v>
      </c>
      <c r="G757" s="237">
        <v>43456</v>
      </c>
      <c r="H757" s="230" t="s">
        <v>4245</v>
      </c>
    </row>
    <row r="758" spans="1:8" s="192" customFormat="1" ht="22.5" x14ac:dyDescent="0.25">
      <c r="A758" s="240" t="s">
        <v>11021</v>
      </c>
      <c r="B758" s="238" t="s">
        <v>10087</v>
      </c>
      <c r="C758" s="237">
        <v>43203</v>
      </c>
      <c r="D758" s="239">
        <v>11000</v>
      </c>
      <c r="E758" s="236" t="s">
        <v>7550</v>
      </c>
      <c r="F758" s="236" t="s">
        <v>9539</v>
      </c>
      <c r="G758" s="237">
        <v>43456</v>
      </c>
      <c r="H758" s="230" t="s">
        <v>6447</v>
      </c>
    </row>
    <row r="759" spans="1:8" s="192" customFormat="1" x14ac:dyDescent="0.25">
      <c r="A759" s="240" t="s">
        <v>11022</v>
      </c>
      <c r="B759" s="238" t="s">
        <v>10087</v>
      </c>
      <c r="C759" s="237">
        <v>43201</v>
      </c>
      <c r="D759" s="239">
        <v>4000</v>
      </c>
      <c r="E759" s="236" t="s">
        <v>959</v>
      </c>
      <c r="F759" s="236" t="s">
        <v>9539</v>
      </c>
      <c r="G759" s="237">
        <v>43456</v>
      </c>
      <c r="H759" s="230" t="s">
        <v>6466</v>
      </c>
    </row>
    <row r="760" spans="1:8" s="192" customFormat="1" x14ac:dyDescent="0.25">
      <c r="A760" s="240" t="s">
        <v>11023</v>
      </c>
      <c r="B760" s="238" t="s">
        <v>10087</v>
      </c>
      <c r="C760" s="237">
        <v>43201</v>
      </c>
      <c r="D760" s="239">
        <v>5000</v>
      </c>
      <c r="E760" s="236" t="s">
        <v>963</v>
      </c>
      <c r="F760" s="236" t="s">
        <v>9539</v>
      </c>
      <c r="G760" s="237">
        <v>43201</v>
      </c>
      <c r="H760" s="230" t="s">
        <v>9313</v>
      </c>
    </row>
    <row r="761" spans="1:8" s="192" customFormat="1" ht="22.5" x14ac:dyDescent="0.25">
      <c r="A761" s="240" t="s">
        <v>11024</v>
      </c>
      <c r="B761" s="238" t="s">
        <v>10087</v>
      </c>
      <c r="C761" s="237">
        <v>43201</v>
      </c>
      <c r="D761" s="239">
        <v>2000</v>
      </c>
      <c r="E761" s="236" t="s">
        <v>919</v>
      </c>
      <c r="F761" s="236" t="s">
        <v>9539</v>
      </c>
      <c r="G761" s="237">
        <v>43201</v>
      </c>
      <c r="H761" s="230" t="s">
        <v>10454</v>
      </c>
    </row>
    <row r="762" spans="1:8" s="192" customFormat="1" ht="22.5" x14ac:dyDescent="0.25">
      <c r="A762" s="240" t="s">
        <v>11025</v>
      </c>
      <c r="B762" s="238" t="s">
        <v>10087</v>
      </c>
      <c r="C762" s="237">
        <v>43201</v>
      </c>
      <c r="D762" s="239">
        <v>3000</v>
      </c>
      <c r="E762" s="236" t="s">
        <v>968</v>
      </c>
      <c r="F762" s="236" t="s">
        <v>9539</v>
      </c>
      <c r="G762" s="237">
        <v>43201</v>
      </c>
      <c r="H762" s="230" t="s">
        <v>10454</v>
      </c>
    </row>
    <row r="763" spans="1:8" s="192" customFormat="1" ht="22.5" x14ac:dyDescent="0.25">
      <c r="A763" s="240" t="s">
        <v>11026</v>
      </c>
      <c r="B763" s="238" t="s">
        <v>10087</v>
      </c>
      <c r="C763" s="237">
        <v>43201</v>
      </c>
      <c r="D763" s="239">
        <v>3000</v>
      </c>
      <c r="E763" s="236" t="s">
        <v>968</v>
      </c>
      <c r="F763" s="236" t="s">
        <v>9539</v>
      </c>
      <c r="G763" s="237">
        <v>43201</v>
      </c>
      <c r="H763" s="230" t="s">
        <v>10455</v>
      </c>
    </row>
    <row r="764" spans="1:8" s="192" customFormat="1" ht="45" x14ac:dyDescent="0.25">
      <c r="A764" s="240" t="s">
        <v>11027</v>
      </c>
      <c r="B764" s="238" t="s">
        <v>10087</v>
      </c>
      <c r="C764" s="237">
        <v>43201</v>
      </c>
      <c r="D764" s="239">
        <v>4000</v>
      </c>
      <c r="E764" s="236" t="s">
        <v>959</v>
      </c>
      <c r="F764" s="236" t="s">
        <v>9539</v>
      </c>
      <c r="G764" s="237">
        <v>43201</v>
      </c>
      <c r="H764" s="230" t="s">
        <v>10456</v>
      </c>
    </row>
    <row r="765" spans="1:8" s="192" customFormat="1" ht="45" x14ac:dyDescent="0.25">
      <c r="A765" s="240" t="s">
        <v>11028</v>
      </c>
      <c r="B765" s="238" t="s">
        <v>10087</v>
      </c>
      <c r="C765" s="237">
        <v>43201</v>
      </c>
      <c r="D765" s="239">
        <v>6000</v>
      </c>
      <c r="E765" s="236" t="s">
        <v>965</v>
      </c>
      <c r="F765" s="236" t="s">
        <v>9539</v>
      </c>
      <c r="G765" s="237">
        <v>43201</v>
      </c>
      <c r="H765" s="230" t="s">
        <v>10456</v>
      </c>
    </row>
    <row r="766" spans="1:8" s="192" customFormat="1" ht="45" x14ac:dyDescent="0.25">
      <c r="A766" s="240" t="s">
        <v>11029</v>
      </c>
      <c r="B766" s="238" t="s">
        <v>10087</v>
      </c>
      <c r="C766" s="237">
        <v>43201</v>
      </c>
      <c r="D766" s="239">
        <v>2000</v>
      </c>
      <c r="E766" s="236" t="s">
        <v>919</v>
      </c>
      <c r="F766" s="236" t="s">
        <v>9539</v>
      </c>
      <c r="G766" s="237">
        <v>43201</v>
      </c>
      <c r="H766" s="230" t="s">
        <v>10456</v>
      </c>
    </row>
    <row r="767" spans="1:8" s="192" customFormat="1" x14ac:dyDescent="0.25">
      <c r="A767" s="240" t="s">
        <v>11030</v>
      </c>
      <c r="B767" s="238" t="s">
        <v>10087</v>
      </c>
      <c r="C767" s="237">
        <v>43203</v>
      </c>
      <c r="D767" s="239">
        <v>13000</v>
      </c>
      <c r="E767" s="236" t="s">
        <v>1376</v>
      </c>
      <c r="F767" s="236" t="s">
        <v>9539</v>
      </c>
      <c r="G767" s="237">
        <v>43203</v>
      </c>
      <c r="H767" s="230" t="s">
        <v>6404</v>
      </c>
    </row>
    <row r="768" spans="1:8" s="192" customFormat="1" x14ac:dyDescent="0.25">
      <c r="A768" s="240" t="s">
        <v>11031</v>
      </c>
      <c r="B768" s="238" t="s">
        <v>10087</v>
      </c>
      <c r="C768" s="237">
        <v>43201</v>
      </c>
      <c r="D768" s="239">
        <v>4000</v>
      </c>
      <c r="E768" s="236" t="s">
        <v>959</v>
      </c>
      <c r="F768" s="236" t="s">
        <v>9539</v>
      </c>
      <c r="G768" s="237">
        <v>43201</v>
      </c>
      <c r="H768" s="230" t="s">
        <v>10457</v>
      </c>
    </row>
    <row r="769" spans="1:8" s="192" customFormat="1" x14ac:dyDescent="0.25">
      <c r="A769" s="240" t="s">
        <v>11032</v>
      </c>
      <c r="B769" s="238" t="s">
        <v>10087</v>
      </c>
      <c r="C769" s="237">
        <v>43201</v>
      </c>
      <c r="D769" s="239">
        <v>3000</v>
      </c>
      <c r="E769" s="236" t="s">
        <v>968</v>
      </c>
      <c r="F769" s="236" t="s">
        <v>9539</v>
      </c>
      <c r="G769" s="237">
        <v>43201</v>
      </c>
      <c r="H769" s="230" t="s">
        <v>6455</v>
      </c>
    </row>
    <row r="770" spans="1:8" s="192" customFormat="1" x14ac:dyDescent="0.25">
      <c r="A770" s="240" t="s">
        <v>11033</v>
      </c>
      <c r="B770" s="238" t="s">
        <v>10087</v>
      </c>
      <c r="C770" s="237">
        <v>43201</v>
      </c>
      <c r="D770" s="239">
        <v>4000</v>
      </c>
      <c r="E770" s="236" t="s">
        <v>959</v>
      </c>
      <c r="F770" s="236" t="s">
        <v>9539</v>
      </c>
      <c r="G770" s="237">
        <v>43201</v>
      </c>
      <c r="H770" s="230" t="s">
        <v>6455</v>
      </c>
    </row>
    <row r="771" spans="1:8" s="192" customFormat="1" x14ac:dyDescent="0.25">
      <c r="A771" s="240" t="s">
        <v>11034</v>
      </c>
      <c r="B771" s="238" t="s">
        <v>9459</v>
      </c>
      <c r="C771" s="237">
        <v>43424</v>
      </c>
      <c r="D771" s="239">
        <v>3000</v>
      </c>
      <c r="E771" s="236" t="s">
        <v>968</v>
      </c>
      <c r="F771" s="236" t="s">
        <v>2363</v>
      </c>
      <c r="G771" s="237">
        <v>43424</v>
      </c>
      <c r="H771" s="230" t="s">
        <v>10239</v>
      </c>
    </row>
    <row r="772" spans="1:8" s="192" customFormat="1" x14ac:dyDescent="0.25">
      <c r="A772" s="240" t="s">
        <v>11035</v>
      </c>
      <c r="B772" s="238" t="s">
        <v>10087</v>
      </c>
      <c r="C772" s="237">
        <v>43201</v>
      </c>
      <c r="D772" s="239">
        <v>3000</v>
      </c>
      <c r="E772" s="236" t="s">
        <v>968</v>
      </c>
      <c r="F772" s="236" t="s">
        <v>9539</v>
      </c>
      <c r="G772" s="237">
        <v>43201</v>
      </c>
      <c r="H772" s="230" t="s">
        <v>9963</v>
      </c>
    </row>
    <row r="773" spans="1:8" s="192" customFormat="1" ht="22.5" x14ac:dyDescent="0.25">
      <c r="A773" s="240" t="s">
        <v>11036</v>
      </c>
      <c r="B773" s="238" t="s">
        <v>10087</v>
      </c>
      <c r="C773" s="237">
        <v>43203</v>
      </c>
      <c r="D773" s="239">
        <v>15000</v>
      </c>
      <c r="E773" s="236" t="s">
        <v>783</v>
      </c>
      <c r="F773" s="236" t="s">
        <v>9539</v>
      </c>
      <c r="G773" s="237">
        <v>43201</v>
      </c>
      <c r="H773" s="230" t="s">
        <v>6486</v>
      </c>
    </row>
    <row r="774" spans="1:8" s="192" customFormat="1" ht="22.5" x14ac:dyDescent="0.25">
      <c r="A774" s="240" t="s">
        <v>11037</v>
      </c>
      <c r="B774" s="238" t="s">
        <v>10087</v>
      </c>
      <c r="C774" s="237">
        <v>43201</v>
      </c>
      <c r="D774" s="239">
        <v>3000</v>
      </c>
      <c r="E774" s="236" t="s">
        <v>968</v>
      </c>
      <c r="F774" s="236" t="s">
        <v>9539</v>
      </c>
      <c r="G774" s="237">
        <v>43201</v>
      </c>
      <c r="H774" s="230" t="s">
        <v>10450</v>
      </c>
    </row>
    <row r="775" spans="1:8" s="192" customFormat="1" ht="22.5" x14ac:dyDescent="0.25">
      <c r="A775" s="240" t="s">
        <v>11038</v>
      </c>
      <c r="B775" s="238" t="s">
        <v>10087</v>
      </c>
      <c r="C775" s="237">
        <v>43201</v>
      </c>
      <c r="D775" s="239">
        <v>7000</v>
      </c>
      <c r="E775" s="236" t="s">
        <v>1002</v>
      </c>
      <c r="F775" s="236" t="s">
        <v>9539</v>
      </c>
      <c r="G775" s="237">
        <v>43201</v>
      </c>
      <c r="H775" s="230" t="s">
        <v>2569</v>
      </c>
    </row>
    <row r="776" spans="1:8" s="192" customFormat="1" ht="22.5" x14ac:dyDescent="0.25">
      <c r="A776" s="240" t="s">
        <v>11039</v>
      </c>
      <c r="B776" s="238" t="s">
        <v>10427</v>
      </c>
      <c r="C776" s="237">
        <v>43201</v>
      </c>
      <c r="D776" s="239">
        <v>9000</v>
      </c>
      <c r="E776" s="236" t="s">
        <v>7878</v>
      </c>
      <c r="F776" s="236" t="s">
        <v>9539</v>
      </c>
      <c r="G776" s="237">
        <v>43201</v>
      </c>
      <c r="H776" s="230" t="s">
        <v>9316</v>
      </c>
    </row>
    <row r="777" spans="1:8" s="192" customFormat="1" x14ac:dyDescent="0.25">
      <c r="A777" s="240" t="s">
        <v>11040</v>
      </c>
      <c r="B777" s="238" t="s">
        <v>10427</v>
      </c>
      <c r="C777" s="237">
        <v>43201</v>
      </c>
      <c r="D777" s="239">
        <v>3000</v>
      </c>
      <c r="E777" s="236" t="s">
        <v>968</v>
      </c>
      <c r="F777" s="236" t="s">
        <v>9539</v>
      </c>
      <c r="G777" s="237">
        <v>43201</v>
      </c>
      <c r="H777" s="230" t="s">
        <v>9193</v>
      </c>
    </row>
    <row r="778" spans="1:8" s="192" customFormat="1" x14ac:dyDescent="0.25">
      <c r="A778" s="354" t="s">
        <v>11041</v>
      </c>
      <c r="B778" s="368" t="s">
        <v>9769</v>
      </c>
      <c r="C778" s="360">
        <v>43230</v>
      </c>
      <c r="D778" s="369">
        <v>0</v>
      </c>
      <c r="E778" s="366" t="s">
        <v>6595</v>
      </c>
      <c r="F778" s="366" t="s">
        <v>1622</v>
      </c>
      <c r="G778" s="360">
        <v>43465</v>
      </c>
      <c r="H778" s="230" t="s">
        <v>10</v>
      </c>
    </row>
    <row r="779" spans="1:8" s="192" customFormat="1" x14ac:dyDescent="0.25">
      <c r="A779" s="354"/>
      <c r="B779" s="368"/>
      <c r="C779" s="360"/>
      <c r="D779" s="369"/>
      <c r="E779" s="366"/>
      <c r="F779" s="366"/>
      <c r="G779" s="360"/>
      <c r="H779" s="230" t="s">
        <v>423</v>
      </c>
    </row>
    <row r="780" spans="1:8" s="192" customFormat="1" x14ac:dyDescent="0.25">
      <c r="A780" s="240" t="s">
        <v>11042</v>
      </c>
      <c r="B780" s="238" t="s">
        <v>10354</v>
      </c>
      <c r="C780" s="237">
        <v>43245</v>
      </c>
      <c r="D780" s="239">
        <v>0</v>
      </c>
      <c r="E780" s="236" t="s">
        <v>2752</v>
      </c>
      <c r="F780" s="236" t="s">
        <v>1622</v>
      </c>
      <c r="G780" s="237">
        <v>43465</v>
      </c>
      <c r="H780" s="230" t="s">
        <v>9964</v>
      </c>
    </row>
    <row r="781" spans="1:8" s="192" customFormat="1" ht="22.5" x14ac:dyDescent="0.25">
      <c r="A781" s="240" t="s">
        <v>11043</v>
      </c>
      <c r="B781" s="238" t="s">
        <v>9770</v>
      </c>
      <c r="C781" s="237">
        <v>43292</v>
      </c>
      <c r="D781" s="239">
        <v>0</v>
      </c>
      <c r="E781" s="236" t="s">
        <v>8938</v>
      </c>
      <c r="F781" s="236" t="s">
        <v>1622</v>
      </c>
      <c r="G781" s="237">
        <v>43465</v>
      </c>
      <c r="H781" s="230" t="s">
        <v>9965</v>
      </c>
    </row>
    <row r="782" spans="1:8" s="192" customFormat="1" ht="22.5" x14ac:dyDescent="0.25">
      <c r="A782" s="240" t="s">
        <v>11044</v>
      </c>
      <c r="B782" s="238" t="s">
        <v>9771</v>
      </c>
      <c r="C782" s="237">
        <v>43440</v>
      </c>
      <c r="D782" s="239">
        <v>12000</v>
      </c>
      <c r="E782" s="236" t="s">
        <v>6819</v>
      </c>
      <c r="F782" s="236" t="s">
        <v>9772</v>
      </c>
      <c r="G782" s="237">
        <v>43452</v>
      </c>
      <c r="H782" s="230" t="s">
        <v>1516</v>
      </c>
    </row>
    <row r="783" spans="1:8" s="192" customFormat="1" ht="22.5" x14ac:dyDescent="0.25">
      <c r="A783" s="240" t="s">
        <v>11045</v>
      </c>
      <c r="B783" s="238" t="s">
        <v>9773</v>
      </c>
      <c r="C783" s="237">
        <v>43318</v>
      </c>
      <c r="D783" s="239">
        <v>0</v>
      </c>
      <c r="E783" s="236" t="s">
        <v>9774</v>
      </c>
      <c r="F783" s="236" t="s">
        <v>1622</v>
      </c>
      <c r="G783" s="237">
        <v>43465</v>
      </c>
      <c r="H783" s="230" t="s">
        <v>1519</v>
      </c>
    </row>
    <row r="784" spans="1:8" s="192" customFormat="1" ht="22.5" x14ac:dyDescent="0.25">
      <c r="A784" s="240" t="s">
        <v>11046</v>
      </c>
      <c r="B784" s="238" t="s">
        <v>9775</v>
      </c>
      <c r="C784" s="237">
        <v>43354</v>
      </c>
      <c r="D784" s="239">
        <v>0</v>
      </c>
      <c r="E784" s="236" t="s">
        <v>6819</v>
      </c>
      <c r="F784" s="236" t="s">
        <v>1622</v>
      </c>
      <c r="G784" s="237">
        <v>43465</v>
      </c>
      <c r="H784" s="230" t="s">
        <v>423</v>
      </c>
    </row>
    <row r="785" spans="1:8" s="192" customFormat="1" x14ac:dyDescent="0.25">
      <c r="A785" s="240" t="s">
        <v>11047</v>
      </c>
      <c r="B785" s="238" t="s">
        <v>9776</v>
      </c>
      <c r="C785" s="237">
        <v>43374</v>
      </c>
      <c r="D785" s="239">
        <v>0</v>
      </c>
      <c r="E785" s="236" t="s">
        <v>9777</v>
      </c>
      <c r="F785" s="236" t="s">
        <v>1622</v>
      </c>
      <c r="G785" s="237">
        <v>43465</v>
      </c>
      <c r="H785" s="230" t="s">
        <v>215</v>
      </c>
    </row>
    <row r="786" spans="1:8" s="192" customFormat="1" x14ac:dyDescent="0.25">
      <c r="A786" s="240" t="s">
        <v>11048</v>
      </c>
      <c r="B786" s="238" t="s">
        <v>10034</v>
      </c>
      <c r="C786" s="237">
        <v>43390</v>
      </c>
      <c r="D786" s="239">
        <v>1000</v>
      </c>
      <c r="E786" s="236" t="s">
        <v>9778</v>
      </c>
      <c r="F786" s="236" t="s">
        <v>1622</v>
      </c>
      <c r="G786" s="237">
        <v>43465</v>
      </c>
      <c r="H786" s="230" t="s">
        <v>9966</v>
      </c>
    </row>
    <row r="787" spans="1:8" s="192" customFormat="1" x14ac:dyDescent="0.25">
      <c r="A787" s="240" t="s">
        <v>11049</v>
      </c>
      <c r="B787" s="238" t="s">
        <v>10427</v>
      </c>
      <c r="C787" s="237">
        <v>43201</v>
      </c>
      <c r="D787" s="239">
        <v>6000</v>
      </c>
      <c r="E787" s="236" t="s">
        <v>965</v>
      </c>
      <c r="F787" s="236" t="s">
        <v>9539</v>
      </c>
      <c r="G787" s="237">
        <v>43201</v>
      </c>
      <c r="H787" s="230" t="s">
        <v>4399</v>
      </c>
    </row>
    <row r="788" spans="1:8" s="192" customFormat="1" x14ac:dyDescent="0.25">
      <c r="A788" s="240" t="s">
        <v>11050</v>
      </c>
      <c r="B788" s="238" t="s">
        <v>10436</v>
      </c>
      <c r="C788" s="237">
        <v>43201</v>
      </c>
      <c r="D788" s="239">
        <v>7000</v>
      </c>
      <c r="E788" s="236" t="s">
        <v>1002</v>
      </c>
      <c r="F788" s="236" t="s">
        <v>9539</v>
      </c>
      <c r="G788" s="237">
        <v>43201</v>
      </c>
      <c r="H788" s="230" t="s">
        <v>1530</v>
      </c>
    </row>
    <row r="789" spans="1:8" s="192" customFormat="1" ht="22.5" x14ac:dyDescent="0.25">
      <c r="A789" s="240" t="s">
        <v>11051</v>
      </c>
      <c r="B789" s="238" t="s">
        <v>10427</v>
      </c>
      <c r="C789" s="237">
        <v>43201</v>
      </c>
      <c r="D789" s="239">
        <v>6000</v>
      </c>
      <c r="E789" s="236" t="s">
        <v>965</v>
      </c>
      <c r="F789" s="236" t="s">
        <v>9539</v>
      </c>
      <c r="G789" s="237">
        <v>43201</v>
      </c>
      <c r="H789" s="230" t="s">
        <v>6406</v>
      </c>
    </row>
    <row r="790" spans="1:8" s="192" customFormat="1" ht="22.5" x14ac:dyDescent="0.25">
      <c r="A790" s="240" t="s">
        <v>11052</v>
      </c>
      <c r="B790" s="238" t="s">
        <v>10427</v>
      </c>
      <c r="C790" s="237">
        <v>43201</v>
      </c>
      <c r="D790" s="239">
        <v>2000</v>
      </c>
      <c r="E790" s="236" t="s">
        <v>919</v>
      </c>
      <c r="F790" s="236" t="s">
        <v>9539</v>
      </c>
      <c r="G790" s="237">
        <v>43201</v>
      </c>
      <c r="H790" s="230" t="s">
        <v>6516</v>
      </c>
    </row>
    <row r="791" spans="1:8" s="192" customFormat="1" ht="22.5" x14ac:dyDescent="0.25">
      <c r="A791" s="240" t="s">
        <v>11053</v>
      </c>
      <c r="B791" s="238" t="s">
        <v>10427</v>
      </c>
      <c r="C791" s="237">
        <v>43201</v>
      </c>
      <c r="D791" s="239">
        <v>5000</v>
      </c>
      <c r="E791" s="236" t="s">
        <v>963</v>
      </c>
      <c r="F791" s="236" t="s">
        <v>9539</v>
      </c>
      <c r="G791" s="237">
        <v>43201</v>
      </c>
      <c r="H791" s="230" t="s">
        <v>6516</v>
      </c>
    </row>
    <row r="792" spans="1:8" s="192" customFormat="1" ht="22.5" x14ac:dyDescent="0.25">
      <c r="A792" s="240" t="s">
        <v>11054</v>
      </c>
      <c r="B792" s="238" t="s">
        <v>10427</v>
      </c>
      <c r="C792" s="237">
        <v>43201</v>
      </c>
      <c r="D792" s="239">
        <v>2000</v>
      </c>
      <c r="E792" s="236" t="s">
        <v>919</v>
      </c>
      <c r="F792" s="236" t="s">
        <v>9539</v>
      </c>
      <c r="G792" s="237">
        <v>43201</v>
      </c>
      <c r="H792" s="230" t="s">
        <v>6516</v>
      </c>
    </row>
    <row r="793" spans="1:8" s="192" customFormat="1" x14ac:dyDescent="0.25">
      <c r="A793" s="240" t="s">
        <v>11055</v>
      </c>
      <c r="B793" s="238" t="s">
        <v>10427</v>
      </c>
      <c r="C793" s="237">
        <v>43201</v>
      </c>
      <c r="D793" s="239">
        <v>10000</v>
      </c>
      <c r="E793" s="236" t="s">
        <v>812</v>
      </c>
      <c r="F793" s="236" t="s">
        <v>9539</v>
      </c>
      <c r="G793" s="237">
        <v>43201</v>
      </c>
      <c r="H793" s="230" t="s">
        <v>10</v>
      </c>
    </row>
    <row r="794" spans="1:8" s="192" customFormat="1" x14ac:dyDescent="0.25">
      <c r="A794" s="240" t="s">
        <v>11056</v>
      </c>
      <c r="B794" s="238" t="s">
        <v>10427</v>
      </c>
      <c r="C794" s="237">
        <v>43201</v>
      </c>
      <c r="D794" s="239">
        <v>3000</v>
      </c>
      <c r="E794" s="236" t="s">
        <v>968</v>
      </c>
      <c r="F794" s="236" t="s">
        <v>9539</v>
      </c>
      <c r="G794" s="237">
        <v>43201</v>
      </c>
      <c r="H794" s="230" t="s">
        <v>6469</v>
      </c>
    </row>
    <row r="795" spans="1:8" s="192" customFormat="1" ht="22.5" x14ac:dyDescent="0.25">
      <c r="A795" s="240" t="s">
        <v>11057</v>
      </c>
      <c r="B795" s="238" t="s">
        <v>10427</v>
      </c>
      <c r="C795" s="237">
        <v>43201</v>
      </c>
      <c r="D795" s="239">
        <v>3000</v>
      </c>
      <c r="E795" s="236" t="s">
        <v>968</v>
      </c>
      <c r="F795" s="236" t="s">
        <v>9539</v>
      </c>
      <c r="G795" s="237">
        <v>43201</v>
      </c>
      <c r="H795" s="230" t="s">
        <v>6488</v>
      </c>
    </row>
    <row r="796" spans="1:8" s="192" customFormat="1" ht="22.5" x14ac:dyDescent="0.25">
      <c r="A796" s="240" t="s">
        <v>11058</v>
      </c>
      <c r="B796" s="238" t="s">
        <v>10427</v>
      </c>
      <c r="C796" s="237">
        <v>43201</v>
      </c>
      <c r="D796" s="239">
        <v>3000</v>
      </c>
      <c r="E796" s="236" t="s">
        <v>968</v>
      </c>
      <c r="F796" s="236" t="s">
        <v>9539</v>
      </c>
      <c r="G796" s="237">
        <v>43201</v>
      </c>
      <c r="H796" s="230" t="s">
        <v>9316</v>
      </c>
    </row>
    <row r="797" spans="1:8" s="192" customFormat="1" ht="22.5" x14ac:dyDescent="0.25">
      <c r="A797" s="240" t="s">
        <v>11059</v>
      </c>
      <c r="B797" s="238" t="s">
        <v>10427</v>
      </c>
      <c r="C797" s="237">
        <v>43201</v>
      </c>
      <c r="D797" s="239">
        <v>4000</v>
      </c>
      <c r="E797" s="236" t="s">
        <v>959</v>
      </c>
      <c r="F797" s="236" t="s">
        <v>9539</v>
      </c>
      <c r="G797" s="237">
        <v>43201</v>
      </c>
      <c r="H797" s="230" t="s">
        <v>6489</v>
      </c>
    </row>
    <row r="798" spans="1:8" s="192" customFormat="1" x14ac:dyDescent="0.25">
      <c r="A798" s="240" t="s">
        <v>11060</v>
      </c>
      <c r="B798" s="238" t="s">
        <v>10355</v>
      </c>
      <c r="C798" s="237">
        <v>43452</v>
      </c>
      <c r="D798" s="239">
        <v>0</v>
      </c>
      <c r="E798" s="236" t="s">
        <v>2704</v>
      </c>
      <c r="F798" s="236" t="s">
        <v>3409</v>
      </c>
      <c r="G798" s="237">
        <v>43452</v>
      </c>
      <c r="H798" s="230" t="s">
        <v>6333</v>
      </c>
    </row>
    <row r="799" spans="1:8" s="192" customFormat="1" x14ac:dyDescent="0.25">
      <c r="A799" s="240" t="s">
        <v>11061</v>
      </c>
      <c r="B799" s="238" t="s">
        <v>2432</v>
      </c>
      <c r="C799" s="237">
        <v>43424</v>
      </c>
      <c r="D799" s="239">
        <v>3000</v>
      </c>
      <c r="E799" s="236" t="s">
        <v>968</v>
      </c>
      <c r="F799" s="236" t="s">
        <v>9779</v>
      </c>
      <c r="G799" s="237">
        <v>43450</v>
      </c>
      <c r="H799" s="230" t="s">
        <v>10239</v>
      </c>
    </row>
    <row r="800" spans="1:8" s="192" customFormat="1" ht="45" x14ac:dyDescent="0.25">
      <c r="A800" s="240" t="s">
        <v>11062</v>
      </c>
      <c r="B800" s="238" t="s">
        <v>10356</v>
      </c>
      <c r="C800" s="237">
        <v>43448</v>
      </c>
      <c r="D800" s="239">
        <v>887800</v>
      </c>
      <c r="E800" s="236" t="s">
        <v>9780</v>
      </c>
      <c r="F800" s="236" t="s">
        <v>9781</v>
      </c>
      <c r="G800" s="237">
        <v>43485</v>
      </c>
      <c r="H800" s="230" t="s">
        <v>9967</v>
      </c>
    </row>
    <row r="801" spans="1:9" s="192" customFormat="1" ht="45" x14ac:dyDescent="0.25">
      <c r="A801" s="240" t="s">
        <v>11063</v>
      </c>
      <c r="B801" s="238" t="s">
        <v>10357</v>
      </c>
      <c r="C801" s="237">
        <v>43448</v>
      </c>
      <c r="D801" s="239">
        <v>995000</v>
      </c>
      <c r="E801" s="236" t="s">
        <v>9782</v>
      </c>
      <c r="F801" s="236" t="s">
        <v>9781</v>
      </c>
      <c r="G801" s="237">
        <v>43485</v>
      </c>
      <c r="H801" s="230" t="s">
        <v>9968</v>
      </c>
    </row>
    <row r="802" spans="1:9" s="192" customFormat="1" ht="45" x14ac:dyDescent="0.25">
      <c r="A802" s="240" t="s">
        <v>11064</v>
      </c>
      <c r="B802" s="238" t="s">
        <v>10358</v>
      </c>
      <c r="C802" s="237">
        <v>43448</v>
      </c>
      <c r="D802" s="239">
        <v>699221</v>
      </c>
      <c r="E802" s="236" t="s">
        <v>9783</v>
      </c>
      <c r="F802" s="236" t="s">
        <v>9781</v>
      </c>
      <c r="G802" s="237">
        <v>43485</v>
      </c>
      <c r="H802" s="230" t="s">
        <v>9969</v>
      </c>
    </row>
    <row r="803" spans="1:9" s="192" customFormat="1" ht="45" x14ac:dyDescent="0.25">
      <c r="A803" s="240" t="s">
        <v>11065</v>
      </c>
      <c r="B803" s="238" t="s">
        <v>10359</v>
      </c>
      <c r="C803" s="237">
        <v>43448</v>
      </c>
      <c r="D803" s="239">
        <v>84100</v>
      </c>
      <c r="E803" s="236" t="s">
        <v>9784</v>
      </c>
      <c r="F803" s="236" t="s">
        <v>9781</v>
      </c>
      <c r="G803" s="237">
        <v>43485</v>
      </c>
      <c r="H803" s="230" t="s">
        <v>9970</v>
      </c>
    </row>
    <row r="804" spans="1:9" s="192" customFormat="1" ht="33.75" x14ac:dyDescent="0.25">
      <c r="A804" s="240" t="s">
        <v>11066</v>
      </c>
      <c r="B804" s="238" t="s">
        <v>10360</v>
      </c>
      <c r="C804" s="237">
        <v>43451</v>
      </c>
      <c r="D804" s="239">
        <v>190000</v>
      </c>
      <c r="E804" s="236" t="s">
        <v>9785</v>
      </c>
      <c r="F804" s="236" t="s">
        <v>9589</v>
      </c>
      <c r="G804" s="237">
        <v>43830</v>
      </c>
      <c r="H804" s="230" t="s">
        <v>9307</v>
      </c>
    </row>
    <row r="805" spans="1:9" s="192" customFormat="1" x14ac:dyDescent="0.25">
      <c r="A805" s="240" t="s">
        <v>11067</v>
      </c>
      <c r="B805" s="238" t="s">
        <v>10361</v>
      </c>
      <c r="C805" s="237">
        <v>43455</v>
      </c>
      <c r="D805" s="239">
        <v>75583</v>
      </c>
      <c r="E805" s="236" t="s">
        <v>9786</v>
      </c>
      <c r="F805" s="236" t="s">
        <v>9589</v>
      </c>
      <c r="G805" s="237">
        <v>43830</v>
      </c>
      <c r="H805" s="230" t="s">
        <v>10265</v>
      </c>
    </row>
    <row r="806" spans="1:9" s="192" customFormat="1" ht="22.5" x14ac:dyDescent="0.25">
      <c r="A806" s="240" t="s">
        <v>11068</v>
      </c>
      <c r="B806" s="238" t="s">
        <v>9787</v>
      </c>
      <c r="C806" s="237">
        <v>43440</v>
      </c>
      <c r="D806" s="239">
        <v>9600</v>
      </c>
      <c r="E806" s="236" t="s">
        <v>6820</v>
      </c>
      <c r="F806" s="236" t="s">
        <v>9772</v>
      </c>
      <c r="G806" s="237">
        <v>43461</v>
      </c>
      <c r="H806" s="230" t="s">
        <v>1522</v>
      </c>
    </row>
    <row r="807" spans="1:9" s="192" customFormat="1" ht="22.5" x14ac:dyDescent="0.25">
      <c r="A807" s="240" t="s">
        <v>11069</v>
      </c>
      <c r="B807" s="238" t="s">
        <v>10362</v>
      </c>
      <c r="C807" s="237">
        <v>43458</v>
      </c>
      <c r="D807" s="239">
        <v>210000</v>
      </c>
      <c r="E807" s="236" t="s">
        <v>9788</v>
      </c>
      <c r="F807" s="236" t="s">
        <v>1311</v>
      </c>
      <c r="G807" s="237">
        <v>43555</v>
      </c>
      <c r="H807" s="230" t="s">
        <v>6336</v>
      </c>
    </row>
    <row r="808" spans="1:9" s="192" customFormat="1" ht="45" x14ac:dyDescent="0.25">
      <c r="A808" s="240" t="s">
        <v>11070</v>
      </c>
      <c r="B808" s="238" t="s">
        <v>10363</v>
      </c>
      <c r="C808" s="237">
        <v>43404</v>
      </c>
      <c r="D808" s="239">
        <v>0</v>
      </c>
      <c r="E808" s="236" t="s">
        <v>2704</v>
      </c>
      <c r="F808" s="236" t="s">
        <v>9789</v>
      </c>
      <c r="G808" s="237">
        <v>43415</v>
      </c>
      <c r="H808" s="230" t="s">
        <v>9971</v>
      </c>
    </row>
    <row r="809" spans="1:9" s="192" customFormat="1" x14ac:dyDescent="0.25">
      <c r="A809" s="240" t="s">
        <v>11071</v>
      </c>
      <c r="B809" s="238" t="s">
        <v>2472</v>
      </c>
      <c r="C809" s="237">
        <v>43410</v>
      </c>
      <c r="D809" s="239">
        <v>3500</v>
      </c>
      <c r="E809" s="236" t="s">
        <v>9790</v>
      </c>
      <c r="F809" s="236" t="s">
        <v>9476</v>
      </c>
      <c r="G809" s="237">
        <v>43434</v>
      </c>
      <c r="H809" s="230" t="s">
        <v>10364</v>
      </c>
    </row>
    <row r="810" spans="1:9" s="192" customFormat="1" ht="33.75" x14ac:dyDescent="0.25">
      <c r="A810" s="240" t="s">
        <v>11072</v>
      </c>
      <c r="B810" s="238" t="s">
        <v>10365</v>
      </c>
      <c r="C810" s="237">
        <v>43461</v>
      </c>
      <c r="D810" s="239">
        <v>100000</v>
      </c>
      <c r="E810" s="236" t="s">
        <v>2753</v>
      </c>
      <c r="F810" s="236" t="s">
        <v>3409</v>
      </c>
      <c r="G810" s="237">
        <v>43461</v>
      </c>
      <c r="H810" s="230" t="s">
        <v>6335</v>
      </c>
    </row>
    <row r="811" spans="1:9" s="192" customFormat="1" x14ac:dyDescent="0.25">
      <c r="A811" s="240" t="s">
        <v>11073</v>
      </c>
      <c r="B811" s="238" t="s">
        <v>2432</v>
      </c>
      <c r="C811" s="237">
        <v>43417</v>
      </c>
      <c r="D811" s="239">
        <v>3600</v>
      </c>
      <c r="E811" s="236" t="s">
        <v>10419</v>
      </c>
      <c r="F811" s="236" t="s">
        <v>1622</v>
      </c>
      <c r="G811" s="237">
        <v>43465</v>
      </c>
      <c r="H811" s="230" t="s">
        <v>10239</v>
      </c>
    </row>
    <row r="812" spans="1:9" s="192" customFormat="1" x14ac:dyDescent="0.25">
      <c r="A812" s="240" t="s">
        <v>11074</v>
      </c>
      <c r="B812" s="238" t="s">
        <v>10215</v>
      </c>
      <c r="C812" s="237">
        <v>43427</v>
      </c>
      <c r="D812" s="239">
        <v>5000</v>
      </c>
      <c r="E812" s="236" t="s">
        <v>963</v>
      </c>
      <c r="F812" s="236" t="s">
        <v>1622</v>
      </c>
      <c r="G812" s="237">
        <v>43465</v>
      </c>
      <c r="H812" s="230" t="s">
        <v>9972</v>
      </c>
    </row>
    <row r="813" spans="1:9" s="192" customFormat="1" x14ac:dyDescent="0.25">
      <c r="A813" s="240" t="s">
        <v>11075</v>
      </c>
      <c r="B813" s="238" t="s">
        <v>2472</v>
      </c>
      <c r="C813" s="237">
        <v>43437</v>
      </c>
      <c r="D813" s="239">
        <v>3000</v>
      </c>
      <c r="E813" s="236" t="s">
        <v>8435</v>
      </c>
      <c r="F813" s="236" t="s">
        <v>1622</v>
      </c>
      <c r="G813" s="237">
        <v>43465</v>
      </c>
      <c r="H813" s="230" t="s">
        <v>9973</v>
      </c>
      <c r="I813" s="192" t="s">
        <v>10235</v>
      </c>
    </row>
    <row r="814" spans="1:9" s="192" customFormat="1" x14ac:dyDescent="0.25">
      <c r="A814" s="240" t="s">
        <v>11076</v>
      </c>
      <c r="B814" s="238" t="s">
        <v>2432</v>
      </c>
      <c r="C814" s="237">
        <v>43437</v>
      </c>
      <c r="D814" s="239">
        <v>1000</v>
      </c>
      <c r="E814" s="236" t="s">
        <v>10420</v>
      </c>
      <c r="F814" s="236" t="s">
        <v>1622</v>
      </c>
      <c r="G814" s="237">
        <v>43465</v>
      </c>
      <c r="H814" s="230" t="s">
        <v>9458</v>
      </c>
    </row>
    <row r="815" spans="1:9" s="192" customFormat="1" ht="33.75" x14ac:dyDescent="0.25">
      <c r="A815" s="240" t="s">
        <v>11077</v>
      </c>
      <c r="B815" s="238" t="s">
        <v>9791</v>
      </c>
      <c r="C815" s="237">
        <v>43252</v>
      </c>
      <c r="D815" s="239">
        <v>0</v>
      </c>
      <c r="E815" s="236" t="s">
        <v>10423</v>
      </c>
      <c r="F815" s="236" t="s">
        <v>1622</v>
      </c>
      <c r="G815" s="237">
        <v>43465</v>
      </c>
      <c r="H815" s="230" t="s">
        <v>9971</v>
      </c>
    </row>
    <row r="816" spans="1:9" s="192" customFormat="1" ht="22.5" x14ac:dyDescent="0.25">
      <c r="A816" s="240" t="s">
        <v>11078</v>
      </c>
      <c r="B816" s="238" t="s">
        <v>9792</v>
      </c>
      <c r="C816" s="237">
        <v>43438</v>
      </c>
      <c r="D816" s="239">
        <v>5000</v>
      </c>
      <c r="E816" s="236" t="s">
        <v>963</v>
      </c>
      <c r="F816" s="236" t="s">
        <v>1622</v>
      </c>
      <c r="G816" s="237">
        <v>43465</v>
      </c>
      <c r="H816" s="230" t="s">
        <v>6329</v>
      </c>
    </row>
    <row r="817" spans="1:8" s="192" customFormat="1" x14ac:dyDescent="0.25">
      <c r="A817" s="240" t="s">
        <v>11079</v>
      </c>
      <c r="B817" s="238" t="s">
        <v>9703</v>
      </c>
      <c r="C817" s="237">
        <v>43446</v>
      </c>
      <c r="D817" s="239">
        <v>10000</v>
      </c>
      <c r="E817" s="236" t="s">
        <v>812</v>
      </c>
      <c r="F817" s="236" t="s">
        <v>1622</v>
      </c>
      <c r="G817" s="237">
        <v>43465</v>
      </c>
      <c r="H817" s="230" t="s">
        <v>9974</v>
      </c>
    </row>
    <row r="818" spans="1:8" s="192" customFormat="1" x14ac:dyDescent="0.25">
      <c r="A818" s="354" t="s">
        <v>11080</v>
      </c>
      <c r="B818" s="368" t="s">
        <v>9793</v>
      </c>
      <c r="C818" s="360">
        <v>43454</v>
      </c>
      <c r="D818" s="369">
        <v>1736561</v>
      </c>
      <c r="E818" s="366" t="s">
        <v>10421</v>
      </c>
      <c r="F818" s="366" t="s">
        <v>9794</v>
      </c>
      <c r="G818" s="360">
        <v>43465</v>
      </c>
      <c r="H818" s="230" t="s">
        <v>9</v>
      </c>
    </row>
    <row r="819" spans="1:8" s="192" customFormat="1" ht="22.5" x14ac:dyDescent="0.25">
      <c r="A819" s="354"/>
      <c r="B819" s="368"/>
      <c r="C819" s="360"/>
      <c r="D819" s="369"/>
      <c r="E819" s="366"/>
      <c r="F819" s="366"/>
      <c r="G819" s="360"/>
      <c r="H819" s="230" t="s">
        <v>1531</v>
      </c>
    </row>
    <row r="820" spans="1:8" s="192" customFormat="1" ht="33.75" x14ac:dyDescent="0.25">
      <c r="A820" s="240" t="s">
        <v>11081</v>
      </c>
      <c r="B820" s="238" t="s">
        <v>9691</v>
      </c>
      <c r="C820" s="237">
        <v>43454</v>
      </c>
      <c r="D820" s="239">
        <v>2000</v>
      </c>
      <c r="E820" s="236" t="s">
        <v>919</v>
      </c>
      <c r="F820" s="236" t="s">
        <v>1622</v>
      </c>
      <c r="G820" s="237">
        <v>43465</v>
      </c>
      <c r="H820" s="230" t="s">
        <v>259</v>
      </c>
    </row>
    <row r="821" spans="1:8" s="192" customFormat="1" ht="12" customHeight="1" x14ac:dyDescent="0.25">
      <c r="A821" s="240" t="s">
        <v>11082</v>
      </c>
      <c r="B821" s="238" t="s">
        <v>10074</v>
      </c>
      <c r="C821" s="237">
        <v>43201</v>
      </c>
      <c r="D821" s="239">
        <v>4000</v>
      </c>
      <c r="E821" s="236" t="s">
        <v>959</v>
      </c>
      <c r="F821" s="236" t="s">
        <v>9539</v>
      </c>
      <c r="G821" s="237">
        <v>43456</v>
      </c>
      <c r="H821" s="230" t="s">
        <v>6489</v>
      </c>
    </row>
    <row r="822" spans="1:8" s="192" customFormat="1" ht="22.5" x14ac:dyDescent="0.25">
      <c r="A822" s="240" t="s">
        <v>11083</v>
      </c>
      <c r="B822" s="238" t="s">
        <v>9795</v>
      </c>
      <c r="C822" s="237">
        <v>43201</v>
      </c>
      <c r="D822" s="239">
        <v>3000</v>
      </c>
      <c r="E822" s="236" t="s">
        <v>968</v>
      </c>
      <c r="F822" s="236" t="s">
        <v>9539</v>
      </c>
      <c r="G822" s="237">
        <v>43456</v>
      </c>
      <c r="H822" s="230" t="s">
        <v>9316</v>
      </c>
    </row>
    <row r="823" spans="1:8" s="192" customFormat="1" ht="18" customHeight="1" x14ac:dyDescent="0.25">
      <c r="A823" s="354" t="s">
        <v>11084</v>
      </c>
      <c r="B823" s="368" t="s">
        <v>9796</v>
      </c>
      <c r="C823" s="360">
        <v>43146</v>
      </c>
      <c r="D823" s="369">
        <v>0</v>
      </c>
      <c r="E823" s="366" t="s">
        <v>9797</v>
      </c>
      <c r="F823" s="366" t="s">
        <v>1622</v>
      </c>
      <c r="G823" s="360">
        <v>43465</v>
      </c>
      <c r="H823" s="230" t="s">
        <v>423</v>
      </c>
    </row>
    <row r="824" spans="1:8" s="192" customFormat="1" ht="18" customHeight="1" x14ac:dyDescent="0.25">
      <c r="A824" s="354"/>
      <c r="B824" s="368"/>
      <c r="C824" s="360"/>
      <c r="D824" s="369"/>
      <c r="E824" s="366"/>
      <c r="F824" s="366"/>
      <c r="G824" s="360"/>
      <c r="H824" s="230" t="s">
        <v>2750</v>
      </c>
    </row>
    <row r="825" spans="1:8" s="192" customFormat="1" ht="22.5" x14ac:dyDescent="0.25">
      <c r="A825" s="240" t="s">
        <v>11085</v>
      </c>
      <c r="B825" s="238" t="s">
        <v>10087</v>
      </c>
      <c r="C825" s="237">
        <v>43201</v>
      </c>
      <c r="D825" s="239">
        <v>3000</v>
      </c>
      <c r="E825" s="236" t="s">
        <v>968</v>
      </c>
      <c r="F825" s="236" t="s">
        <v>9539</v>
      </c>
      <c r="G825" s="237">
        <v>43456</v>
      </c>
      <c r="H825" s="230" t="s">
        <v>6488</v>
      </c>
    </row>
    <row r="826" spans="1:8" s="192" customFormat="1" ht="22.5" x14ac:dyDescent="0.25">
      <c r="A826" s="213" t="s">
        <v>11086</v>
      </c>
      <c r="B826" s="238" t="s">
        <v>8011</v>
      </c>
      <c r="C826" s="237">
        <v>43201</v>
      </c>
      <c r="D826" s="239">
        <v>3000</v>
      </c>
      <c r="E826" s="236" t="s">
        <v>968</v>
      </c>
      <c r="F826" s="236" t="s">
        <v>9539</v>
      </c>
      <c r="G826" s="237">
        <v>43456</v>
      </c>
      <c r="H826" s="230" t="s">
        <v>6469</v>
      </c>
    </row>
    <row r="827" spans="1:8" s="192" customFormat="1" ht="23.25" customHeight="1" x14ac:dyDescent="0.25">
      <c r="A827" s="354" t="s">
        <v>11087</v>
      </c>
      <c r="B827" s="368" t="s">
        <v>9798</v>
      </c>
      <c r="C827" s="360">
        <v>43146</v>
      </c>
      <c r="D827" s="369">
        <v>0</v>
      </c>
      <c r="E827" s="366" t="s">
        <v>7646</v>
      </c>
      <c r="F827" s="366" t="s">
        <v>1622</v>
      </c>
      <c r="G827" s="360">
        <v>43465</v>
      </c>
      <c r="H827" s="230" t="s">
        <v>2750</v>
      </c>
    </row>
    <row r="828" spans="1:8" s="192" customFormat="1" x14ac:dyDescent="0.25">
      <c r="A828" s="354"/>
      <c r="B828" s="368"/>
      <c r="C828" s="360"/>
      <c r="D828" s="369"/>
      <c r="E828" s="366"/>
      <c r="F828" s="366"/>
      <c r="G828" s="360"/>
      <c r="H828" s="230" t="s">
        <v>423</v>
      </c>
    </row>
    <row r="829" spans="1:8" s="192" customFormat="1" x14ac:dyDescent="0.25">
      <c r="A829" s="240" t="s">
        <v>11088</v>
      </c>
      <c r="B829" s="238" t="s">
        <v>10087</v>
      </c>
      <c r="C829" s="237">
        <v>43201</v>
      </c>
      <c r="D829" s="239">
        <v>10000</v>
      </c>
      <c r="E829" s="236" t="s">
        <v>812</v>
      </c>
      <c r="F829" s="236" t="s">
        <v>9539</v>
      </c>
      <c r="G829" s="237">
        <v>43456</v>
      </c>
      <c r="H829" s="230" t="s">
        <v>10</v>
      </c>
    </row>
    <row r="830" spans="1:8" s="192" customFormat="1" ht="22.5" x14ac:dyDescent="0.25">
      <c r="A830" s="240" t="s">
        <v>11089</v>
      </c>
      <c r="B830" s="238" t="s">
        <v>10087</v>
      </c>
      <c r="C830" s="237">
        <v>43203</v>
      </c>
      <c r="D830" s="239">
        <v>5000</v>
      </c>
      <c r="E830" s="236" t="s">
        <v>963</v>
      </c>
      <c r="F830" s="236" t="s">
        <v>9539</v>
      </c>
      <c r="G830" s="237">
        <v>43456</v>
      </c>
      <c r="H830" s="230" t="s">
        <v>6474</v>
      </c>
    </row>
    <row r="831" spans="1:8" s="192" customFormat="1" ht="22.5" customHeight="1" x14ac:dyDescent="0.25">
      <c r="A831" s="240" t="s">
        <v>11090</v>
      </c>
      <c r="B831" s="238" t="s">
        <v>10087</v>
      </c>
      <c r="C831" s="237">
        <v>43201</v>
      </c>
      <c r="D831" s="239">
        <v>2000</v>
      </c>
      <c r="E831" s="236" t="s">
        <v>919</v>
      </c>
      <c r="F831" s="236" t="s">
        <v>9539</v>
      </c>
      <c r="G831" s="237">
        <v>43456</v>
      </c>
      <c r="H831" s="230" t="s">
        <v>6516</v>
      </c>
    </row>
    <row r="832" spans="1:8" s="192" customFormat="1" ht="22.5" x14ac:dyDescent="0.25">
      <c r="A832" s="240" t="s">
        <v>11091</v>
      </c>
      <c r="B832" s="238" t="s">
        <v>10074</v>
      </c>
      <c r="C832" s="237">
        <v>43203</v>
      </c>
      <c r="D832" s="239">
        <v>5000</v>
      </c>
      <c r="E832" s="236" t="s">
        <v>963</v>
      </c>
      <c r="F832" s="236" t="s">
        <v>9539</v>
      </c>
      <c r="G832" s="237">
        <v>43456</v>
      </c>
      <c r="H832" s="230" t="s">
        <v>6516</v>
      </c>
    </row>
    <row r="833" spans="1:8" s="192" customFormat="1" ht="22.5" x14ac:dyDescent="0.25">
      <c r="A833" s="240" t="s">
        <v>11092</v>
      </c>
      <c r="B833" s="238" t="s">
        <v>10087</v>
      </c>
      <c r="C833" s="237">
        <v>43201</v>
      </c>
      <c r="D833" s="239">
        <v>2000</v>
      </c>
      <c r="E833" s="236" t="s">
        <v>919</v>
      </c>
      <c r="F833" s="236" t="s">
        <v>9539</v>
      </c>
      <c r="G833" s="237">
        <v>43456</v>
      </c>
      <c r="H833" s="230" t="s">
        <v>6516</v>
      </c>
    </row>
    <row r="834" spans="1:8" s="192" customFormat="1" ht="22.5" x14ac:dyDescent="0.25">
      <c r="A834" s="240" t="s">
        <v>11093</v>
      </c>
      <c r="B834" s="238" t="s">
        <v>10074</v>
      </c>
      <c r="C834" s="237">
        <v>43201</v>
      </c>
      <c r="D834" s="239">
        <v>6000</v>
      </c>
      <c r="E834" s="236" t="s">
        <v>965</v>
      </c>
      <c r="F834" s="236" t="s">
        <v>9539</v>
      </c>
      <c r="G834" s="237">
        <v>43456</v>
      </c>
      <c r="H834" s="230" t="s">
        <v>6406</v>
      </c>
    </row>
    <row r="835" spans="1:8" s="192" customFormat="1" x14ac:dyDescent="0.25">
      <c r="A835" s="240" t="s">
        <v>11094</v>
      </c>
      <c r="B835" s="238" t="s">
        <v>10087</v>
      </c>
      <c r="C835" s="237">
        <v>43201</v>
      </c>
      <c r="D835" s="239">
        <v>7000</v>
      </c>
      <c r="E835" s="236" t="s">
        <v>1002</v>
      </c>
      <c r="F835" s="236" t="s">
        <v>9539</v>
      </c>
      <c r="G835" s="237">
        <v>43456</v>
      </c>
      <c r="H835" s="230" t="s">
        <v>1530</v>
      </c>
    </row>
    <row r="836" spans="1:8" s="192" customFormat="1" x14ac:dyDescent="0.25">
      <c r="A836" s="240" t="s">
        <v>11095</v>
      </c>
      <c r="B836" s="238" t="s">
        <v>10087</v>
      </c>
      <c r="C836" s="237">
        <v>43201</v>
      </c>
      <c r="D836" s="239">
        <v>6000</v>
      </c>
      <c r="E836" s="236" t="s">
        <v>965</v>
      </c>
      <c r="F836" s="236" t="s">
        <v>9539</v>
      </c>
      <c r="G836" s="237">
        <v>43456</v>
      </c>
      <c r="H836" s="230" t="s">
        <v>4399</v>
      </c>
    </row>
    <row r="837" spans="1:8" s="192" customFormat="1" x14ac:dyDescent="0.25">
      <c r="A837" s="240" t="s">
        <v>11096</v>
      </c>
      <c r="B837" s="238" t="s">
        <v>10087</v>
      </c>
      <c r="C837" s="237">
        <v>43201</v>
      </c>
      <c r="D837" s="239">
        <v>3000</v>
      </c>
      <c r="E837" s="236" t="s">
        <v>968</v>
      </c>
      <c r="F837" s="236" t="s">
        <v>9539</v>
      </c>
      <c r="G837" s="237">
        <v>43456</v>
      </c>
      <c r="H837" s="230" t="s">
        <v>9193</v>
      </c>
    </row>
    <row r="838" spans="1:8" s="192" customFormat="1" ht="22.5" x14ac:dyDescent="0.25">
      <c r="A838" s="240" t="s">
        <v>11097</v>
      </c>
      <c r="B838" s="238" t="s">
        <v>10087</v>
      </c>
      <c r="C838" s="237">
        <v>43201</v>
      </c>
      <c r="D838" s="239">
        <v>9000</v>
      </c>
      <c r="E838" s="236" t="s">
        <v>7878</v>
      </c>
      <c r="F838" s="236" t="s">
        <v>9539</v>
      </c>
      <c r="G838" s="237">
        <v>43456</v>
      </c>
      <c r="H838" s="230" t="s">
        <v>9316</v>
      </c>
    </row>
    <row r="839" spans="1:8" s="192" customFormat="1" ht="22.5" x14ac:dyDescent="0.25">
      <c r="A839" s="240" t="s">
        <v>11098</v>
      </c>
      <c r="B839" s="238" t="s">
        <v>10087</v>
      </c>
      <c r="C839" s="237">
        <v>43201</v>
      </c>
      <c r="D839" s="239">
        <v>7000</v>
      </c>
      <c r="E839" s="236" t="s">
        <v>1002</v>
      </c>
      <c r="F839" s="236" t="s">
        <v>9539</v>
      </c>
      <c r="G839" s="237">
        <v>43456</v>
      </c>
      <c r="H839" s="230" t="s">
        <v>2569</v>
      </c>
    </row>
    <row r="840" spans="1:8" s="192" customFormat="1" ht="22.5" x14ac:dyDescent="0.25">
      <c r="A840" s="240" t="s">
        <v>11099</v>
      </c>
      <c r="B840" s="238" t="s">
        <v>10087</v>
      </c>
      <c r="C840" s="237">
        <v>43201</v>
      </c>
      <c r="D840" s="239">
        <v>3000</v>
      </c>
      <c r="E840" s="236" t="s">
        <v>968</v>
      </c>
      <c r="F840" s="236" t="s">
        <v>9539</v>
      </c>
      <c r="G840" s="237">
        <v>43456</v>
      </c>
      <c r="H840" s="230" t="s">
        <v>4395</v>
      </c>
    </row>
    <row r="841" spans="1:8" s="192" customFormat="1" ht="22.5" x14ac:dyDescent="0.25">
      <c r="A841" s="240" t="s">
        <v>11100</v>
      </c>
      <c r="B841" s="238" t="s">
        <v>10087</v>
      </c>
      <c r="C841" s="237">
        <v>43203</v>
      </c>
      <c r="D841" s="239">
        <v>15000</v>
      </c>
      <c r="E841" s="236" t="s">
        <v>783</v>
      </c>
      <c r="F841" s="236" t="s">
        <v>9539</v>
      </c>
      <c r="G841" s="237">
        <v>43456</v>
      </c>
      <c r="H841" s="230" t="s">
        <v>6486</v>
      </c>
    </row>
    <row r="842" spans="1:8" s="192" customFormat="1" x14ac:dyDescent="0.25">
      <c r="A842" s="240" t="s">
        <v>11101</v>
      </c>
      <c r="B842" s="238" t="s">
        <v>10074</v>
      </c>
      <c r="C842" s="237">
        <v>43201</v>
      </c>
      <c r="D842" s="239">
        <v>3000</v>
      </c>
      <c r="E842" s="236" t="s">
        <v>968</v>
      </c>
      <c r="F842" s="236" t="s">
        <v>9539</v>
      </c>
      <c r="G842" s="237">
        <v>43456</v>
      </c>
      <c r="H842" s="230" t="s">
        <v>9963</v>
      </c>
    </row>
    <row r="843" spans="1:8" s="192" customFormat="1" x14ac:dyDescent="0.25">
      <c r="A843" s="240" t="s">
        <v>11102</v>
      </c>
      <c r="B843" s="238" t="s">
        <v>10087</v>
      </c>
      <c r="C843" s="237">
        <v>43201</v>
      </c>
      <c r="D843" s="239">
        <v>4000</v>
      </c>
      <c r="E843" s="236" t="s">
        <v>959</v>
      </c>
      <c r="F843" s="236" t="s">
        <v>9539</v>
      </c>
      <c r="G843" s="237">
        <v>43456</v>
      </c>
      <c r="H843" s="230" t="s">
        <v>6455</v>
      </c>
    </row>
    <row r="844" spans="1:8" s="192" customFormat="1" x14ac:dyDescent="0.25">
      <c r="A844" s="240" t="s">
        <v>11103</v>
      </c>
      <c r="B844" s="238" t="s">
        <v>10087</v>
      </c>
      <c r="C844" s="237">
        <v>43201</v>
      </c>
      <c r="D844" s="239">
        <v>3000</v>
      </c>
      <c r="E844" s="236" t="s">
        <v>968</v>
      </c>
      <c r="F844" s="236" t="s">
        <v>9539</v>
      </c>
      <c r="G844" s="237">
        <v>43456</v>
      </c>
      <c r="H844" s="230" t="s">
        <v>6455</v>
      </c>
    </row>
    <row r="845" spans="1:8" s="192" customFormat="1" x14ac:dyDescent="0.25">
      <c r="A845" s="240" t="s">
        <v>11104</v>
      </c>
      <c r="B845" s="238" t="s">
        <v>10087</v>
      </c>
      <c r="C845" s="237">
        <v>43201</v>
      </c>
      <c r="D845" s="239">
        <v>3000</v>
      </c>
      <c r="E845" s="236" t="s">
        <v>968</v>
      </c>
      <c r="F845" s="236" t="s">
        <v>9539</v>
      </c>
      <c r="G845" s="237">
        <v>43456</v>
      </c>
      <c r="H845" s="230" t="s">
        <v>6455</v>
      </c>
    </row>
    <row r="846" spans="1:8" s="192" customFormat="1" x14ac:dyDescent="0.25">
      <c r="A846" s="240" t="s">
        <v>11105</v>
      </c>
      <c r="B846" s="238" t="s">
        <v>10074</v>
      </c>
      <c r="C846" s="237">
        <v>43201</v>
      </c>
      <c r="D846" s="239">
        <v>4000</v>
      </c>
      <c r="E846" s="236" t="s">
        <v>959</v>
      </c>
      <c r="F846" s="236" t="s">
        <v>9539</v>
      </c>
      <c r="G846" s="237">
        <v>43456</v>
      </c>
      <c r="H846" s="230" t="s">
        <v>9962</v>
      </c>
    </row>
    <row r="847" spans="1:8" s="192" customFormat="1" x14ac:dyDescent="0.25">
      <c r="A847" s="240" t="s">
        <v>11106</v>
      </c>
      <c r="B847" s="238" t="s">
        <v>10087</v>
      </c>
      <c r="C847" s="237">
        <v>43203</v>
      </c>
      <c r="D847" s="239">
        <v>13000</v>
      </c>
      <c r="E847" s="236" t="s">
        <v>1376</v>
      </c>
      <c r="F847" s="236" t="s">
        <v>9539</v>
      </c>
      <c r="G847" s="237">
        <v>43456</v>
      </c>
      <c r="H847" s="230" t="s">
        <v>6404</v>
      </c>
    </row>
    <row r="848" spans="1:8" s="192" customFormat="1" ht="45" x14ac:dyDescent="0.25">
      <c r="A848" s="240" t="s">
        <v>11107</v>
      </c>
      <c r="B848" s="238" t="s">
        <v>10087</v>
      </c>
      <c r="C848" s="237">
        <v>43201</v>
      </c>
      <c r="D848" s="239">
        <v>2000</v>
      </c>
      <c r="E848" s="236" t="s">
        <v>919</v>
      </c>
      <c r="F848" s="236" t="s">
        <v>9539</v>
      </c>
      <c r="G848" s="237">
        <v>43456</v>
      </c>
      <c r="H848" s="230" t="s">
        <v>241</v>
      </c>
    </row>
    <row r="849" spans="1:8" s="192" customFormat="1" x14ac:dyDescent="0.25">
      <c r="A849" s="240" t="s">
        <v>11108</v>
      </c>
      <c r="B849" s="238" t="s">
        <v>10366</v>
      </c>
      <c r="C849" s="237">
        <v>43458</v>
      </c>
      <c r="D849" s="239">
        <v>55945.5</v>
      </c>
      <c r="E849" s="236" t="s">
        <v>9799</v>
      </c>
      <c r="F849" s="236" t="s">
        <v>9589</v>
      </c>
      <c r="G849" s="237">
        <v>43830</v>
      </c>
      <c r="H849" s="230" t="s">
        <v>9865</v>
      </c>
    </row>
    <row r="850" spans="1:8" s="192" customFormat="1" ht="22.5" x14ac:dyDescent="0.25">
      <c r="A850" s="240" t="s">
        <v>11109</v>
      </c>
      <c r="B850" s="238" t="s">
        <v>10367</v>
      </c>
      <c r="C850" s="237">
        <v>43462</v>
      </c>
      <c r="D850" s="239">
        <v>94693.75</v>
      </c>
      <c r="E850" s="236" t="s">
        <v>9800</v>
      </c>
      <c r="F850" s="236" t="s">
        <v>9589</v>
      </c>
      <c r="G850" s="237">
        <v>43830</v>
      </c>
      <c r="H850" s="230" t="s">
        <v>9321</v>
      </c>
    </row>
    <row r="851" spans="1:8" s="192" customFormat="1" ht="22.5" x14ac:dyDescent="0.25">
      <c r="A851" s="240" t="s">
        <v>11110</v>
      </c>
      <c r="B851" s="238" t="s">
        <v>10422</v>
      </c>
      <c r="C851" s="237">
        <v>43385</v>
      </c>
      <c r="D851" s="239" t="s">
        <v>963</v>
      </c>
      <c r="E851" s="236" t="s">
        <v>963</v>
      </c>
      <c r="F851" s="236" t="s">
        <v>1622</v>
      </c>
      <c r="G851" s="237">
        <v>43465</v>
      </c>
      <c r="H851" s="230" t="s">
        <v>9454</v>
      </c>
    </row>
    <row r="852" spans="1:8" s="192" customFormat="1" x14ac:dyDescent="0.25">
      <c r="A852" s="240" t="s">
        <v>11111</v>
      </c>
      <c r="B852" s="238" t="s">
        <v>9703</v>
      </c>
      <c r="C852" s="237">
        <v>43390</v>
      </c>
      <c r="D852" s="239">
        <v>0</v>
      </c>
      <c r="E852" s="236" t="s">
        <v>8586</v>
      </c>
      <c r="F852" s="236" t="s">
        <v>1622</v>
      </c>
      <c r="G852" s="237">
        <v>43465</v>
      </c>
      <c r="H852" s="230" t="s">
        <v>9972</v>
      </c>
    </row>
    <row r="853" spans="1:8" s="192" customFormat="1" ht="22.5" x14ac:dyDescent="0.25">
      <c r="A853" s="240" t="s">
        <v>11112</v>
      </c>
      <c r="B853" s="238" t="s">
        <v>9801</v>
      </c>
      <c r="C853" s="237">
        <v>43446</v>
      </c>
      <c r="D853" s="239">
        <v>12000</v>
      </c>
      <c r="E853" s="236" t="s">
        <v>6819</v>
      </c>
      <c r="F853" s="236" t="s">
        <v>9772</v>
      </c>
      <c r="G853" s="237">
        <v>43451</v>
      </c>
      <c r="H853" s="230" t="s">
        <v>275</v>
      </c>
    </row>
    <row r="854" spans="1:8" s="192" customFormat="1" ht="45" x14ac:dyDescent="0.25">
      <c r="A854" s="240" t="s">
        <v>11113</v>
      </c>
      <c r="B854" s="238" t="s">
        <v>10074</v>
      </c>
      <c r="C854" s="237">
        <v>43203</v>
      </c>
      <c r="D854" s="239">
        <v>6000</v>
      </c>
      <c r="E854" s="236" t="s">
        <v>965</v>
      </c>
      <c r="F854" s="236" t="s">
        <v>9539</v>
      </c>
      <c r="G854" s="237">
        <v>43456</v>
      </c>
      <c r="H854" s="230" t="s">
        <v>241</v>
      </c>
    </row>
    <row r="855" spans="1:8" s="192" customFormat="1" ht="45" x14ac:dyDescent="0.25">
      <c r="A855" s="240" t="s">
        <v>11114</v>
      </c>
      <c r="B855" s="238" t="s">
        <v>729</v>
      </c>
      <c r="C855" s="237">
        <v>43201</v>
      </c>
      <c r="D855" s="239">
        <v>4000</v>
      </c>
      <c r="E855" s="236" t="s">
        <v>959</v>
      </c>
      <c r="F855" s="236" t="s">
        <v>9539</v>
      </c>
      <c r="G855" s="237">
        <v>43456</v>
      </c>
      <c r="H855" s="230" t="s">
        <v>241</v>
      </c>
    </row>
    <row r="856" spans="1:8" s="192" customFormat="1" ht="22.5" x14ac:dyDescent="0.25">
      <c r="A856" s="240" t="s">
        <v>11115</v>
      </c>
      <c r="B856" s="238" t="s">
        <v>10074</v>
      </c>
      <c r="C856" s="237">
        <v>43201</v>
      </c>
      <c r="D856" s="239">
        <v>3000</v>
      </c>
      <c r="E856" s="236" t="s">
        <v>968</v>
      </c>
      <c r="F856" s="236" t="s">
        <v>9539</v>
      </c>
      <c r="G856" s="237">
        <v>43456</v>
      </c>
      <c r="H856" s="230" t="s">
        <v>6419</v>
      </c>
    </row>
    <row r="857" spans="1:8" s="192" customFormat="1" ht="22.5" x14ac:dyDescent="0.25">
      <c r="A857" s="240" t="s">
        <v>11116</v>
      </c>
      <c r="B857" s="238" t="s">
        <v>10087</v>
      </c>
      <c r="C857" s="237">
        <v>43201</v>
      </c>
      <c r="D857" s="239">
        <v>3000</v>
      </c>
      <c r="E857" s="236" t="s">
        <v>968</v>
      </c>
      <c r="F857" s="236" t="s">
        <v>9539</v>
      </c>
      <c r="G857" s="237">
        <v>43456</v>
      </c>
      <c r="H857" s="230" t="s">
        <v>264</v>
      </c>
    </row>
    <row r="858" spans="1:8" s="192" customFormat="1" ht="22.5" x14ac:dyDescent="0.25">
      <c r="A858" s="240" t="s">
        <v>11117</v>
      </c>
      <c r="B858" s="238" t="s">
        <v>10074</v>
      </c>
      <c r="C858" s="237">
        <v>43201</v>
      </c>
      <c r="D858" s="239">
        <v>0</v>
      </c>
      <c r="E858" s="236" t="s">
        <v>2704</v>
      </c>
      <c r="F858" s="236" t="s">
        <v>9539</v>
      </c>
      <c r="G858" s="237">
        <v>43456</v>
      </c>
      <c r="H858" s="230" t="s">
        <v>264</v>
      </c>
    </row>
    <row r="859" spans="1:8" s="192" customFormat="1" x14ac:dyDescent="0.25">
      <c r="A859" s="240" t="s">
        <v>11118</v>
      </c>
      <c r="B859" s="238" t="s">
        <v>10087</v>
      </c>
      <c r="C859" s="237">
        <v>43201</v>
      </c>
      <c r="D859" s="239">
        <v>5000</v>
      </c>
      <c r="E859" s="236" t="s">
        <v>963</v>
      </c>
      <c r="F859" s="236" t="s">
        <v>9539</v>
      </c>
      <c r="G859" s="237">
        <v>43456</v>
      </c>
      <c r="H859" s="230" t="s">
        <v>9313</v>
      </c>
    </row>
    <row r="860" spans="1:8" s="192" customFormat="1" ht="22.5" x14ac:dyDescent="0.25">
      <c r="A860" s="240" t="s">
        <v>11119</v>
      </c>
      <c r="B860" s="238" t="s">
        <v>9802</v>
      </c>
      <c r="C860" s="237">
        <v>43452</v>
      </c>
      <c r="D860" s="239">
        <v>12000</v>
      </c>
      <c r="E860" s="236" t="s">
        <v>6819</v>
      </c>
      <c r="F860" s="236" t="s">
        <v>9772</v>
      </c>
      <c r="G860" s="237">
        <v>43461</v>
      </c>
      <c r="H860" s="230" t="s">
        <v>217</v>
      </c>
    </row>
    <row r="861" spans="1:8" s="192" customFormat="1" x14ac:dyDescent="0.25">
      <c r="A861" s="240" t="s">
        <v>11120</v>
      </c>
      <c r="B861" s="238" t="s">
        <v>10278</v>
      </c>
      <c r="C861" s="237">
        <v>43215</v>
      </c>
      <c r="D861" s="239">
        <v>4375</v>
      </c>
      <c r="E861" s="236" t="s">
        <v>9803</v>
      </c>
      <c r="F861" s="236" t="s">
        <v>9804</v>
      </c>
      <c r="G861" s="237">
        <v>43231</v>
      </c>
      <c r="H861" s="230" t="s">
        <v>545</v>
      </c>
    </row>
    <row r="862" spans="1:8" s="192" customFormat="1" ht="33.75" x14ac:dyDescent="0.25">
      <c r="A862" s="240" t="s">
        <v>11121</v>
      </c>
      <c r="B862" s="238" t="s">
        <v>10278</v>
      </c>
      <c r="C862" s="237">
        <v>43215</v>
      </c>
      <c r="D862" s="239">
        <v>5000</v>
      </c>
      <c r="E862" s="236" t="s">
        <v>963</v>
      </c>
      <c r="F862" s="236" t="s">
        <v>9804</v>
      </c>
      <c r="G862" s="237">
        <v>43262</v>
      </c>
      <c r="H862" s="230" t="s">
        <v>260</v>
      </c>
    </row>
    <row r="863" spans="1:8" s="192" customFormat="1" x14ac:dyDescent="0.25">
      <c r="A863" s="240" t="s">
        <v>11122</v>
      </c>
      <c r="B863" s="238" t="s">
        <v>2432</v>
      </c>
      <c r="C863" s="237">
        <v>43222</v>
      </c>
      <c r="D863" s="239">
        <v>500</v>
      </c>
      <c r="E863" s="236" t="s">
        <v>952</v>
      </c>
      <c r="F863" s="236" t="s">
        <v>9805</v>
      </c>
      <c r="G863" s="237">
        <v>43238</v>
      </c>
      <c r="H863" s="230" t="s">
        <v>9975</v>
      </c>
    </row>
    <row r="864" spans="1:8" s="192" customFormat="1" ht="33.75" x14ac:dyDescent="0.25">
      <c r="A864" s="240" t="s">
        <v>11123</v>
      </c>
      <c r="B864" s="238" t="s">
        <v>10368</v>
      </c>
      <c r="C864" s="237">
        <v>43234</v>
      </c>
      <c r="D864" s="239">
        <v>10000</v>
      </c>
      <c r="E864" s="236" t="s">
        <v>812</v>
      </c>
      <c r="F864" s="236" t="s">
        <v>9508</v>
      </c>
      <c r="G864" s="237">
        <v>43465</v>
      </c>
      <c r="H864" s="230" t="s">
        <v>1525</v>
      </c>
    </row>
    <row r="865" spans="1:8" s="192" customFormat="1" ht="33.75" x14ac:dyDescent="0.25">
      <c r="A865" s="240" t="s">
        <v>11124</v>
      </c>
      <c r="B865" s="238" t="s">
        <v>10368</v>
      </c>
      <c r="C865" s="237">
        <v>43234</v>
      </c>
      <c r="D865" s="239">
        <v>7500</v>
      </c>
      <c r="E865" s="236" t="s">
        <v>1324</v>
      </c>
      <c r="F865" s="236" t="s">
        <v>9806</v>
      </c>
      <c r="G865" s="237">
        <v>43465</v>
      </c>
      <c r="H865" s="230" t="s">
        <v>9976</v>
      </c>
    </row>
    <row r="866" spans="1:8" s="192" customFormat="1" ht="33.75" x14ac:dyDescent="0.25">
      <c r="A866" s="240" t="s">
        <v>11125</v>
      </c>
      <c r="B866" s="238" t="s">
        <v>10369</v>
      </c>
      <c r="C866" s="237">
        <v>43234</v>
      </c>
      <c r="D866" s="239">
        <v>2500</v>
      </c>
      <c r="E866" s="236" t="s">
        <v>973</v>
      </c>
      <c r="F866" s="236" t="s">
        <v>3008</v>
      </c>
      <c r="G866" s="237">
        <v>43465</v>
      </c>
      <c r="H866" s="230" t="s">
        <v>9160</v>
      </c>
    </row>
    <row r="867" spans="1:8" s="192" customFormat="1" ht="33.75" x14ac:dyDescent="0.25">
      <c r="A867" s="240" t="s">
        <v>11126</v>
      </c>
      <c r="B867" s="238" t="s">
        <v>10368</v>
      </c>
      <c r="C867" s="237">
        <v>43234</v>
      </c>
      <c r="D867" s="239">
        <v>5000</v>
      </c>
      <c r="E867" s="236" t="s">
        <v>963</v>
      </c>
      <c r="F867" s="236" t="s">
        <v>9713</v>
      </c>
      <c r="G867" s="237">
        <v>43465</v>
      </c>
      <c r="H867" s="230" t="s">
        <v>6331</v>
      </c>
    </row>
    <row r="868" spans="1:8" s="192" customFormat="1" ht="33.75" x14ac:dyDescent="0.25">
      <c r="A868" s="240" t="s">
        <v>11127</v>
      </c>
      <c r="B868" s="238" t="s">
        <v>10369</v>
      </c>
      <c r="C868" s="237">
        <v>43234</v>
      </c>
      <c r="D868" s="239">
        <v>2500</v>
      </c>
      <c r="E868" s="236" t="s">
        <v>973</v>
      </c>
      <c r="F868" s="236" t="s">
        <v>9807</v>
      </c>
      <c r="G868" s="237">
        <v>43465</v>
      </c>
      <c r="H868" s="230" t="s">
        <v>9977</v>
      </c>
    </row>
    <row r="869" spans="1:8" s="192" customFormat="1" ht="33.75" x14ac:dyDescent="0.25">
      <c r="A869" s="240" t="s">
        <v>11128</v>
      </c>
      <c r="B869" s="238" t="s">
        <v>10368</v>
      </c>
      <c r="C869" s="237">
        <v>43234</v>
      </c>
      <c r="D869" s="239">
        <v>5000</v>
      </c>
      <c r="E869" s="236" t="s">
        <v>963</v>
      </c>
      <c r="F869" s="236" t="s">
        <v>9808</v>
      </c>
      <c r="G869" s="237">
        <v>43465</v>
      </c>
      <c r="H869" s="230" t="s">
        <v>6408</v>
      </c>
    </row>
    <row r="870" spans="1:8" s="192" customFormat="1" ht="45" x14ac:dyDescent="0.25">
      <c r="A870" s="240" t="s">
        <v>11129</v>
      </c>
      <c r="B870" s="238" t="s">
        <v>7401</v>
      </c>
      <c r="C870" s="237">
        <v>43234</v>
      </c>
      <c r="D870" s="239">
        <v>10000</v>
      </c>
      <c r="E870" s="236" t="s">
        <v>812</v>
      </c>
      <c r="F870" s="236" t="s">
        <v>3008</v>
      </c>
      <c r="G870" s="237">
        <v>43465</v>
      </c>
      <c r="H870" s="230" t="s">
        <v>6548</v>
      </c>
    </row>
    <row r="871" spans="1:8" s="192" customFormat="1" ht="33.75" x14ac:dyDescent="0.25">
      <c r="A871" s="240" t="s">
        <v>11130</v>
      </c>
      <c r="B871" s="238" t="s">
        <v>10369</v>
      </c>
      <c r="C871" s="237">
        <v>43234</v>
      </c>
      <c r="D871" s="239">
        <v>5000</v>
      </c>
      <c r="E871" s="236" t="s">
        <v>963</v>
      </c>
      <c r="F871" s="236" t="s">
        <v>3008</v>
      </c>
      <c r="G871" s="237">
        <v>43465</v>
      </c>
      <c r="H871" s="230" t="s">
        <v>4420</v>
      </c>
    </row>
    <row r="872" spans="1:8" s="192" customFormat="1" ht="33.75" x14ac:dyDescent="0.25">
      <c r="A872" s="240" t="s">
        <v>11131</v>
      </c>
      <c r="B872" s="238" t="s">
        <v>10368</v>
      </c>
      <c r="C872" s="237">
        <v>43234</v>
      </c>
      <c r="D872" s="239">
        <v>17500</v>
      </c>
      <c r="E872" s="236" t="s">
        <v>8665</v>
      </c>
      <c r="F872" s="236" t="s">
        <v>3008</v>
      </c>
      <c r="G872" s="237">
        <v>43465</v>
      </c>
      <c r="H872" s="230" t="s">
        <v>4254</v>
      </c>
    </row>
    <row r="873" spans="1:8" s="192" customFormat="1" ht="33.75" x14ac:dyDescent="0.25">
      <c r="A873" s="240" t="s">
        <v>11132</v>
      </c>
      <c r="B873" s="238" t="s">
        <v>10369</v>
      </c>
      <c r="C873" s="237">
        <v>43234</v>
      </c>
      <c r="D873" s="239">
        <v>2500</v>
      </c>
      <c r="E873" s="236" t="s">
        <v>973</v>
      </c>
      <c r="F873" s="236" t="s">
        <v>3008</v>
      </c>
      <c r="G873" s="237">
        <v>43465</v>
      </c>
      <c r="H873" s="230" t="s">
        <v>6473</v>
      </c>
    </row>
    <row r="874" spans="1:8" s="192" customFormat="1" ht="33.75" x14ac:dyDescent="0.25">
      <c r="A874" s="240" t="s">
        <v>11133</v>
      </c>
      <c r="B874" s="238" t="s">
        <v>10368</v>
      </c>
      <c r="C874" s="237">
        <v>43234</v>
      </c>
      <c r="D874" s="239">
        <v>5000</v>
      </c>
      <c r="E874" s="236" t="s">
        <v>963</v>
      </c>
      <c r="F874" s="236" t="s">
        <v>3008</v>
      </c>
      <c r="G874" s="237">
        <v>43465</v>
      </c>
      <c r="H874" s="230" t="s">
        <v>6550</v>
      </c>
    </row>
    <row r="875" spans="1:8" s="192" customFormat="1" ht="33.75" x14ac:dyDescent="0.25">
      <c r="A875" s="240" t="s">
        <v>11134</v>
      </c>
      <c r="B875" s="238" t="s">
        <v>10368</v>
      </c>
      <c r="C875" s="237">
        <v>43234</v>
      </c>
      <c r="D875" s="239">
        <v>7500</v>
      </c>
      <c r="E875" s="236" t="s">
        <v>1324</v>
      </c>
      <c r="F875" s="236" t="s">
        <v>9713</v>
      </c>
      <c r="G875" s="237">
        <v>43373</v>
      </c>
      <c r="H875" s="230" t="s">
        <v>6551</v>
      </c>
    </row>
    <row r="876" spans="1:8" s="192" customFormat="1" ht="33.75" x14ac:dyDescent="0.25">
      <c r="A876" s="240" t="s">
        <v>11135</v>
      </c>
      <c r="B876" s="238" t="s">
        <v>10369</v>
      </c>
      <c r="C876" s="237">
        <v>43234</v>
      </c>
      <c r="D876" s="239">
        <v>5000</v>
      </c>
      <c r="E876" s="236" t="s">
        <v>963</v>
      </c>
      <c r="F876" s="236" t="s">
        <v>3008</v>
      </c>
      <c r="G876" s="237">
        <v>43465</v>
      </c>
      <c r="H876" s="230" t="s">
        <v>4391</v>
      </c>
    </row>
    <row r="877" spans="1:8" s="192" customFormat="1" ht="33.75" x14ac:dyDescent="0.25">
      <c r="A877" s="240" t="s">
        <v>11136</v>
      </c>
      <c r="B877" s="238" t="s">
        <v>10368</v>
      </c>
      <c r="C877" s="237">
        <v>43234</v>
      </c>
      <c r="D877" s="239">
        <v>2500</v>
      </c>
      <c r="E877" s="236" t="s">
        <v>973</v>
      </c>
      <c r="F877" s="236" t="s">
        <v>9809</v>
      </c>
      <c r="G877" s="237">
        <v>43465</v>
      </c>
      <c r="H877" s="230" t="s">
        <v>9159</v>
      </c>
    </row>
    <row r="878" spans="1:8" s="192" customFormat="1" ht="33.75" x14ac:dyDescent="0.25">
      <c r="A878" s="240" t="s">
        <v>11137</v>
      </c>
      <c r="B878" s="238" t="s">
        <v>10368</v>
      </c>
      <c r="C878" s="237">
        <v>43234</v>
      </c>
      <c r="D878" s="239">
        <v>5000</v>
      </c>
      <c r="E878" s="236" t="s">
        <v>963</v>
      </c>
      <c r="F878" s="236" t="s">
        <v>9810</v>
      </c>
      <c r="G878" s="237">
        <v>43465</v>
      </c>
      <c r="H878" s="230" t="s">
        <v>6549</v>
      </c>
    </row>
    <row r="879" spans="1:8" s="192" customFormat="1" ht="45" x14ac:dyDescent="0.25">
      <c r="A879" s="240" t="s">
        <v>11138</v>
      </c>
      <c r="B879" s="238" t="s">
        <v>9811</v>
      </c>
      <c r="C879" s="237">
        <v>43234</v>
      </c>
      <c r="D879" s="239">
        <v>0</v>
      </c>
      <c r="E879" s="236" t="s">
        <v>2704</v>
      </c>
      <c r="F879" s="236" t="s">
        <v>9812</v>
      </c>
      <c r="G879" s="237">
        <v>43465</v>
      </c>
      <c r="H879" s="230" t="s">
        <v>9978</v>
      </c>
    </row>
    <row r="880" spans="1:8" s="192" customFormat="1" ht="45" x14ac:dyDescent="0.25">
      <c r="A880" s="240" t="s">
        <v>11139</v>
      </c>
      <c r="B880" s="238" t="s">
        <v>9813</v>
      </c>
      <c r="C880" s="237">
        <v>43234</v>
      </c>
      <c r="D880" s="239">
        <v>7500</v>
      </c>
      <c r="E880" s="236" t="s">
        <v>1324</v>
      </c>
      <c r="F880" s="236" t="s">
        <v>3008</v>
      </c>
      <c r="G880" s="237">
        <v>43465</v>
      </c>
      <c r="H880" s="230" t="s">
        <v>4404</v>
      </c>
    </row>
    <row r="881" spans="1:8" s="192" customFormat="1" ht="33.75" x14ac:dyDescent="0.25">
      <c r="A881" s="240" t="s">
        <v>11140</v>
      </c>
      <c r="B881" s="238" t="s">
        <v>10368</v>
      </c>
      <c r="C881" s="237">
        <v>43234</v>
      </c>
      <c r="D881" s="239">
        <v>5000</v>
      </c>
      <c r="E881" s="236" t="s">
        <v>963</v>
      </c>
      <c r="F881" s="236" t="s">
        <v>3008</v>
      </c>
      <c r="G881" s="237">
        <v>43465</v>
      </c>
      <c r="H881" s="230" t="s">
        <v>270</v>
      </c>
    </row>
    <row r="882" spans="1:8" s="192" customFormat="1" ht="33.75" x14ac:dyDescent="0.25">
      <c r="A882" s="240" t="s">
        <v>11141</v>
      </c>
      <c r="B882" s="238" t="s">
        <v>10368</v>
      </c>
      <c r="C882" s="237">
        <v>43234</v>
      </c>
      <c r="D882" s="239">
        <v>2500</v>
      </c>
      <c r="E882" s="236" t="s">
        <v>973</v>
      </c>
      <c r="F882" s="236" t="s">
        <v>3008</v>
      </c>
      <c r="G882" s="237">
        <v>43465</v>
      </c>
      <c r="H882" s="230" t="s">
        <v>6552</v>
      </c>
    </row>
    <row r="883" spans="1:8" s="192" customFormat="1" ht="33.75" x14ac:dyDescent="0.25">
      <c r="A883" s="240" t="s">
        <v>11142</v>
      </c>
      <c r="B883" s="238" t="s">
        <v>10368</v>
      </c>
      <c r="C883" s="237">
        <v>43234</v>
      </c>
      <c r="D883" s="239">
        <v>10000</v>
      </c>
      <c r="E883" s="236" t="s">
        <v>812</v>
      </c>
      <c r="F883" s="236" t="s">
        <v>3008</v>
      </c>
      <c r="G883" s="237">
        <v>43465</v>
      </c>
      <c r="H883" s="230" t="s">
        <v>4417</v>
      </c>
    </row>
    <row r="884" spans="1:8" s="192" customFormat="1" ht="33.75" x14ac:dyDescent="0.25">
      <c r="A884" s="240" t="s">
        <v>11143</v>
      </c>
      <c r="B884" s="238" t="s">
        <v>10368</v>
      </c>
      <c r="C884" s="237">
        <v>43234</v>
      </c>
      <c r="D884" s="239">
        <v>5000</v>
      </c>
      <c r="E884" s="236" t="s">
        <v>963</v>
      </c>
      <c r="F884" s="236" t="s">
        <v>9814</v>
      </c>
      <c r="G884" s="237">
        <v>43465</v>
      </c>
      <c r="H884" s="230" t="s">
        <v>489</v>
      </c>
    </row>
    <row r="885" spans="1:8" s="192" customFormat="1" ht="33.75" x14ac:dyDescent="0.25">
      <c r="A885" s="240" t="s">
        <v>11144</v>
      </c>
      <c r="B885" s="238" t="s">
        <v>10368</v>
      </c>
      <c r="C885" s="237">
        <v>43234</v>
      </c>
      <c r="D885" s="239">
        <v>10000</v>
      </c>
      <c r="E885" s="236" t="s">
        <v>812</v>
      </c>
      <c r="F885" s="236" t="s">
        <v>3008</v>
      </c>
      <c r="G885" s="237">
        <v>43465</v>
      </c>
      <c r="H885" s="230" t="s">
        <v>6534</v>
      </c>
    </row>
    <row r="886" spans="1:8" s="192" customFormat="1" ht="33.75" x14ac:dyDescent="0.25">
      <c r="A886" s="240" t="s">
        <v>11145</v>
      </c>
      <c r="B886" s="238" t="s">
        <v>10368</v>
      </c>
      <c r="C886" s="237">
        <v>43234</v>
      </c>
      <c r="D886" s="239">
        <v>7500</v>
      </c>
      <c r="E886" s="236" t="s">
        <v>1324</v>
      </c>
      <c r="F886" s="236" t="s">
        <v>9806</v>
      </c>
      <c r="G886" s="237">
        <v>43465</v>
      </c>
      <c r="H886" s="230" t="s">
        <v>9979</v>
      </c>
    </row>
    <row r="887" spans="1:8" s="192" customFormat="1" ht="33.75" x14ac:dyDescent="0.25">
      <c r="A887" s="240" t="s">
        <v>11146</v>
      </c>
      <c r="B887" s="238" t="s">
        <v>10368</v>
      </c>
      <c r="C887" s="237">
        <v>43234</v>
      </c>
      <c r="D887" s="239">
        <v>20000</v>
      </c>
      <c r="E887" s="236" t="s">
        <v>788</v>
      </c>
      <c r="F887" s="236" t="s">
        <v>3008</v>
      </c>
      <c r="G887" s="237">
        <v>43465</v>
      </c>
      <c r="H887" s="230" t="s">
        <v>25</v>
      </c>
    </row>
    <row r="888" spans="1:8" s="192" customFormat="1" ht="33.75" x14ac:dyDescent="0.25">
      <c r="A888" s="240" t="s">
        <v>11147</v>
      </c>
      <c r="B888" s="238" t="s">
        <v>10368</v>
      </c>
      <c r="C888" s="237">
        <v>43234</v>
      </c>
      <c r="D888" s="239">
        <v>15000</v>
      </c>
      <c r="E888" s="236" t="s">
        <v>7214</v>
      </c>
      <c r="F888" s="236" t="s">
        <v>9508</v>
      </c>
      <c r="G888" s="237">
        <v>43465</v>
      </c>
      <c r="H888" s="230" t="s">
        <v>9980</v>
      </c>
    </row>
    <row r="889" spans="1:8" s="192" customFormat="1" ht="33.75" x14ac:dyDescent="0.25">
      <c r="A889" s="240" t="s">
        <v>11148</v>
      </c>
      <c r="B889" s="238" t="s">
        <v>10368</v>
      </c>
      <c r="C889" s="237">
        <v>43234</v>
      </c>
      <c r="D889" s="239">
        <v>2500</v>
      </c>
      <c r="E889" s="236" t="s">
        <v>973</v>
      </c>
      <c r="F889" s="236" t="s">
        <v>3008</v>
      </c>
      <c r="G889" s="237">
        <v>43465</v>
      </c>
      <c r="H889" s="230" t="s">
        <v>9152</v>
      </c>
    </row>
    <row r="890" spans="1:8" s="192" customFormat="1" ht="33.75" x14ac:dyDescent="0.25">
      <c r="A890" s="240" t="s">
        <v>11149</v>
      </c>
      <c r="B890" s="238" t="s">
        <v>10369</v>
      </c>
      <c r="C890" s="237">
        <v>43234</v>
      </c>
      <c r="D890" s="239">
        <v>5000</v>
      </c>
      <c r="E890" s="236" t="s">
        <v>963</v>
      </c>
      <c r="F890" s="236" t="s">
        <v>3008</v>
      </c>
      <c r="G890" s="237">
        <v>43465</v>
      </c>
      <c r="H890" s="230" t="s">
        <v>9981</v>
      </c>
    </row>
    <row r="891" spans="1:8" s="192" customFormat="1" ht="33.75" x14ac:dyDescent="0.25">
      <c r="A891" s="240" t="s">
        <v>11150</v>
      </c>
      <c r="B891" s="238" t="s">
        <v>10369</v>
      </c>
      <c r="C891" s="237">
        <v>43234</v>
      </c>
      <c r="D891" s="239">
        <v>7500</v>
      </c>
      <c r="E891" s="236" t="s">
        <v>1324</v>
      </c>
      <c r="F891" s="236" t="s">
        <v>3008</v>
      </c>
      <c r="G891" s="237">
        <v>43465</v>
      </c>
      <c r="H891" s="230" t="s">
        <v>276</v>
      </c>
    </row>
    <row r="892" spans="1:8" s="192" customFormat="1" ht="33.75" x14ac:dyDescent="0.25">
      <c r="A892" s="240" t="s">
        <v>11151</v>
      </c>
      <c r="B892" s="238" t="s">
        <v>10368</v>
      </c>
      <c r="C892" s="237">
        <v>43234</v>
      </c>
      <c r="D892" s="239">
        <v>5000</v>
      </c>
      <c r="E892" s="236" t="s">
        <v>963</v>
      </c>
      <c r="F892" s="236" t="s">
        <v>9815</v>
      </c>
      <c r="G892" s="237">
        <v>43465</v>
      </c>
      <c r="H892" s="230" t="s">
        <v>9982</v>
      </c>
    </row>
    <row r="893" spans="1:8" s="192" customFormat="1" ht="33.75" x14ac:dyDescent="0.25">
      <c r="A893" s="240" t="s">
        <v>11152</v>
      </c>
      <c r="B893" s="238" t="s">
        <v>10369</v>
      </c>
      <c r="C893" s="237">
        <v>43234</v>
      </c>
      <c r="D893" s="239">
        <v>2500</v>
      </c>
      <c r="E893" s="236" t="s">
        <v>973</v>
      </c>
      <c r="F893" s="236" t="s">
        <v>3008</v>
      </c>
      <c r="G893" s="237">
        <v>43465</v>
      </c>
      <c r="H893" s="230" t="s">
        <v>9983</v>
      </c>
    </row>
    <row r="894" spans="1:8" s="192" customFormat="1" ht="33.75" x14ac:dyDescent="0.25">
      <c r="A894" s="240" t="s">
        <v>11153</v>
      </c>
      <c r="B894" s="238" t="s">
        <v>10368</v>
      </c>
      <c r="C894" s="237">
        <v>43234</v>
      </c>
      <c r="D894" s="239">
        <v>7500</v>
      </c>
      <c r="E894" s="236" t="s">
        <v>1324</v>
      </c>
      <c r="F894" s="236" t="s">
        <v>3008</v>
      </c>
      <c r="G894" s="237">
        <v>43465</v>
      </c>
      <c r="H894" s="230" t="s">
        <v>249</v>
      </c>
    </row>
    <row r="895" spans="1:8" s="192" customFormat="1" ht="33.75" x14ac:dyDescent="0.25">
      <c r="A895" s="240" t="s">
        <v>11154</v>
      </c>
      <c r="B895" s="238" t="s">
        <v>10368</v>
      </c>
      <c r="C895" s="237">
        <v>43234</v>
      </c>
      <c r="D895" s="239">
        <v>6000</v>
      </c>
      <c r="E895" s="236" t="s">
        <v>965</v>
      </c>
      <c r="F895" s="236" t="s">
        <v>3008</v>
      </c>
      <c r="G895" s="237">
        <v>43465</v>
      </c>
      <c r="H895" s="230" t="s">
        <v>9984</v>
      </c>
    </row>
    <row r="896" spans="1:8" s="192" customFormat="1" ht="33.75" x14ac:dyDescent="0.25">
      <c r="A896" s="240" t="s">
        <v>11155</v>
      </c>
      <c r="B896" s="238" t="s">
        <v>10369</v>
      </c>
      <c r="C896" s="237">
        <v>43234</v>
      </c>
      <c r="D896" s="239">
        <v>7500</v>
      </c>
      <c r="E896" s="236" t="s">
        <v>1324</v>
      </c>
      <c r="F896" s="236" t="s">
        <v>3008</v>
      </c>
      <c r="G896" s="237">
        <v>43465</v>
      </c>
      <c r="H896" s="230" t="s">
        <v>9170</v>
      </c>
    </row>
    <row r="897" spans="1:8" s="192" customFormat="1" ht="33.75" x14ac:dyDescent="0.25">
      <c r="A897" s="240" t="s">
        <v>11156</v>
      </c>
      <c r="B897" s="238" t="s">
        <v>10369</v>
      </c>
      <c r="C897" s="237">
        <v>43234</v>
      </c>
      <c r="D897" s="239">
        <v>7500</v>
      </c>
      <c r="E897" s="236" t="s">
        <v>1324</v>
      </c>
      <c r="F897" s="236" t="s">
        <v>9812</v>
      </c>
      <c r="G897" s="237">
        <v>43465</v>
      </c>
      <c r="H897" s="230" t="s">
        <v>267</v>
      </c>
    </row>
    <row r="898" spans="1:8" s="192" customFormat="1" ht="33.75" x14ac:dyDescent="0.25">
      <c r="A898" s="240" t="s">
        <v>11157</v>
      </c>
      <c r="B898" s="238" t="s">
        <v>10368</v>
      </c>
      <c r="C898" s="237">
        <v>43234</v>
      </c>
      <c r="D898" s="239">
        <v>20000</v>
      </c>
      <c r="E898" s="236" t="s">
        <v>788</v>
      </c>
      <c r="F898" s="236" t="s">
        <v>3008</v>
      </c>
      <c r="G898" s="237">
        <v>43465</v>
      </c>
      <c r="H898" s="230" t="s">
        <v>261</v>
      </c>
    </row>
    <row r="899" spans="1:8" s="192" customFormat="1" ht="33.75" x14ac:dyDescent="0.25">
      <c r="A899" s="240" t="s">
        <v>11158</v>
      </c>
      <c r="B899" s="238" t="s">
        <v>10369</v>
      </c>
      <c r="C899" s="237">
        <v>43234</v>
      </c>
      <c r="D899" s="239">
        <v>5000</v>
      </c>
      <c r="E899" s="236" t="s">
        <v>963</v>
      </c>
      <c r="F899" s="236" t="s">
        <v>3008</v>
      </c>
      <c r="G899" s="237">
        <v>43465</v>
      </c>
      <c r="H899" s="230" t="s">
        <v>9163</v>
      </c>
    </row>
    <row r="900" spans="1:8" s="192" customFormat="1" ht="33.75" x14ac:dyDescent="0.25">
      <c r="A900" s="240" t="s">
        <v>11159</v>
      </c>
      <c r="B900" s="238" t="s">
        <v>10368</v>
      </c>
      <c r="C900" s="237">
        <v>43234</v>
      </c>
      <c r="D900" s="239">
        <v>22500</v>
      </c>
      <c r="E900" s="236" t="s">
        <v>1289</v>
      </c>
      <c r="F900" s="236" t="s">
        <v>3008</v>
      </c>
      <c r="G900" s="237">
        <v>43465</v>
      </c>
      <c r="H900" s="230" t="s">
        <v>265</v>
      </c>
    </row>
    <row r="901" spans="1:8" s="192" customFormat="1" ht="33.75" x14ac:dyDescent="0.25">
      <c r="A901" s="240" t="s">
        <v>11160</v>
      </c>
      <c r="B901" s="238" t="s">
        <v>10370</v>
      </c>
      <c r="C901" s="237">
        <v>43234</v>
      </c>
      <c r="D901" s="239">
        <v>10000</v>
      </c>
      <c r="E901" s="236" t="s">
        <v>812</v>
      </c>
      <c r="F901" s="236" t="s">
        <v>3008</v>
      </c>
      <c r="G901" s="237">
        <v>43465</v>
      </c>
      <c r="H901" s="230" t="s">
        <v>4378</v>
      </c>
    </row>
    <row r="902" spans="1:8" s="192" customFormat="1" ht="33.75" x14ac:dyDescent="0.25">
      <c r="A902" s="240" t="s">
        <v>11161</v>
      </c>
      <c r="B902" s="238" t="s">
        <v>10369</v>
      </c>
      <c r="C902" s="237">
        <v>43234</v>
      </c>
      <c r="D902" s="239">
        <v>20000</v>
      </c>
      <c r="E902" s="236" t="s">
        <v>788</v>
      </c>
      <c r="F902" s="236" t="s">
        <v>3008</v>
      </c>
      <c r="G902" s="237">
        <v>43465</v>
      </c>
      <c r="H902" s="230" t="s">
        <v>9985</v>
      </c>
    </row>
    <row r="903" spans="1:8" s="192" customFormat="1" ht="33.75" x14ac:dyDescent="0.25">
      <c r="A903" s="240" t="s">
        <v>11162</v>
      </c>
      <c r="B903" s="238" t="s">
        <v>10369</v>
      </c>
      <c r="C903" s="237">
        <v>43234</v>
      </c>
      <c r="D903" s="239">
        <v>5000</v>
      </c>
      <c r="E903" s="236" t="s">
        <v>963</v>
      </c>
      <c r="F903" s="236" t="s">
        <v>9713</v>
      </c>
      <c r="G903" s="237">
        <v>43465</v>
      </c>
      <c r="H903" s="230" t="s">
        <v>9986</v>
      </c>
    </row>
    <row r="904" spans="1:8" s="192" customFormat="1" ht="33.75" x14ac:dyDescent="0.25">
      <c r="A904" s="240" t="s">
        <v>11163</v>
      </c>
      <c r="B904" s="238" t="s">
        <v>10368</v>
      </c>
      <c r="C904" s="237">
        <v>43234</v>
      </c>
      <c r="D904" s="239">
        <v>2500</v>
      </c>
      <c r="E904" s="236" t="s">
        <v>973</v>
      </c>
      <c r="F904" s="236" t="s">
        <v>3008</v>
      </c>
      <c r="G904" s="237">
        <v>43465</v>
      </c>
      <c r="H904" s="230" t="s">
        <v>9162</v>
      </c>
    </row>
    <row r="905" spans="1:8" s="192" customFormat="1" ht="33.75" x14ac:dyDescent="0.25">
      <c r="A905" s="240" t="s">
        <v>11164</v>
      </c>
      <c r="B905" s="238" t="s">
        <v>10368</v>
      </c>
      <c r="C905" s="237">
        <v>43234</v>
      </c>
      <c r="D905" s="239">
        <v>27000</v>
      </c>
      <c r="E905" s="236" t="s">
        <v>1319</v>
      </c>
      <c r="F905" s="236" t="s">
        <v>3008</v>
      </c>
      <c r="G905" s="237">
        <v>43465</v>
      </c>
      <c r="H905" s="230" t="s">
        <v>274</v>
      </c>
    </row>
    <row r="906" spans="1:8" s="192" customFormat="1" ht="33.75" x14ac:dyDescent="0.25">
      <c r="A906" s="240" t="s">
        <v>11165</v>
      </c>
      <c r="B906" s="238" t="s">
        <v>10368</v>
      </c>
      <c r="C906" s="237">
        <v>43234</v>
      </c>
      <c r="D906" s="239">
        <v>20000</v>
      </c>
      <c r="E906" s="236" t="s">
        <v>788</v>
      </c>
      <c r="F906" s="236" t="s">
        <v>3008</v>
      </c>
      <c r="G906" s="237">
        <v>43465</v>
      </c>
      <c r="H906" s="230" t="s">
        <v>6330</v>
      </c>
    </row>
    <row r="907" spans="1:8" s="192" customFormat="1" ht="33.75" x14ac:dyDescent="0.25">
      <c r="A907" s="240" t="s">
        <v>11166</v>
      </c>
      <c r="B907" s="238" t="s">
        <v>10371</v>
      </c>
      <c r="C907" s="237">
        <v>43234</v>
      </c>
      <c r="D907" s="239">
        <v>7500</v>
      </c>
      <c r="E907" s="236" t="s">
        <v>1324</v>
      </c>
      <c r="F907" s="236" t="s">
        <v>9816</v>
      </c>
      <c r="G907" s="237">
        <v>43465</v>
      </c>
      <c r="H907" s="230" t="s">
        <v>9987</v>
      </c>
    </row>
    <row r="908" spans="1:8" s="192" customFormat="1" ht="33.75" x14ac:dyDescent="0.25">
      <c r="A908" s="240" t="s">
        <v>11167</v>
      </c>
      <c r="B908" s="238" t="s">
        <v>10368</v>
      </c>
      <c r="C908" s="237">
        <v>43234</v>
      </c>
      <c r="D908" s="239">
        <v>26000</v>
      </c>
      <c r="E908" s="236" t="s">
        <v>9817</v>
      </c>
      <c r="F908" s="236" t="s">
        <v>3008</v>
      </c>
      <c r="G908" s="237">
        <v>43465</v>
      </c>
      <c r="H908" s="230" t="s">
        <v>257</v>
      </c>
    </row>
    <row r="909" spans="1:8" s="192" customFormat="1" ht="33.75" x14ac:dyDescent="0.25">
      <c r="A909" s="240" t="s">
        <v>11168</v>
      </c>
      <c r="B909" s="238" t="s">
        <v>10368</v>
      </c>
      <c r="C909" s="237">
        <v>43234</v>
      </c>
      <c r="D909" s="239">
        <v>5000</v>
      </c>
      <c r="E909" s="236" t="s">
        <v>963</v>
      </c>
      <c r="F909" s="236" t="s">
        <v>3008</v>
      </c>
      <c r="G909" s="237">
        <v>42735</v>
      </c>
      <c r="H909" s="230" t="s">
        <v>284</v>
      </c>
    </row>
    <row r="910" spans="1:8" s="192" customFormat="1" ht="33.75" x14ac:dyDescent="0.25">
      <c r="A910" s="240" t="s">
        <v>11169</v>
      </c>
      <c r="B910" s="238" t="s">
        <v>10368</v>
      </c>
      <c r="C910" s="237">
        <v>43234</v>
      </c>
      <c r="D910" s="239">
        <v>7500</v>
      </c>
      <c r="E910" s="236" t="s">
        <v>1324</v>
      </c>
      <c r="F910" s="236" t="s">
        <v>3008</v>
      </c>
      <c r="G910" s="237">
        <v>43465</v>
      </c>
      <c r="H910" s="230" t="s">
        <v>4425</v>
      </c>
    </row>
    <row r="911" spans="1:8" s="192" customFormat="1" ht="33.75" x14ac:dyDescent="0.25">
      <c r="A911" s="240" t="s">
        <v>11170</v>
      </c>
      <c r="B911" s="238" t="s">
        <v>10368</v>
      </c>
      <c r="C911" s="237">
        <v>43234</v>
      </c>
      <c r="D911" s="239">
        <v>2500</v>
      </c>
      <c r="E911" s="236" t="s">
        <v>973</v>
      </c>
      <c r="F911" s="236" t="s">
        <v>3008</v>
      </c>
      <c r="G911" s="237">
        <v>43465</v>
      </c>
      <c r="H911" s="230" t="s">
        <v>9181</v>
      </c>
    </row>
    <row r="912" spans="1:8" s="192" customFormat="1" ht="45" x14ac:dyDescent="0.25">
      <c r="A912" s="240" t="s">
        <v>11171</v>
      </c>
      <c r="B912" s="238" t="s">
        <v>10369</v>
      </c>
      <c r="C912" s="237">
        <v>43234</v>
      </c>
      <c r="D912" s="239">
        <v>12500</v>
      </c>
      <c r="E912" s="236" t="s">
        <v>8577</v>
      </c>
      <c r="F912" s="236" t="s">
        <v>9809</v>
      </c>
      <c r="G912" s="237">
        <v>43465</v>
      </c>
      <c r="H912" s="230" t="s">
        <v>4384</v>
      </c>
    </row>
    <row r="913" spans="1:8" s="192" customFormat="1" ht="14.25" customHeight="1" x14ac:dyDescent="0.25">
      <c r="A913" s="240" t="s">
        <v>11172</v>
      </c>
      <c r="B913" s="238" t="s">
        <v>10372</v>
      </c>
      <c r="C913" s="237">
        <v>43349</v>
      </c>
      <c r="D913" s="239">
        <v>0</v>
      </c>
      <c r="E913" s="236" t="s">
        <v>9818</v>
      </c>
      <c r="F913" s="236" t="s">
        <v>1622</v>
      </c>
      <c r="G913" s="237">
        <v>43465</v>
      </c>
      <c r="H913" s="230" t="s">
        <v>4399</v>
      </c>
    </row>
    <row r="914" spans="1:8" s="192" customFormat="1" ht="33.75" x14ac:dyDescent="0.25">
      <c r="A914" s="240" t="s">
        <v>11173</v>
      </c>
      <c r="B914" s="238" t="s">
        <v>10368</v>
      </c>
      <c r="C914" s="237">
        <v>43234</v>
      </c>
      <c r="D914" s="239">
        <v>7500</v>
      </c>
      <c r="E914" s="236" t="s">
        <v>1324</v>
      </c>
      <c r="F914" s="236" t="s">
        <v>9819</v>
      </c>
      <c r="G914" s="237">
        <v>43465</v>
      </c>
      <c r="H914" s="230" t="s">
        <v>6536</v>
      </c>
    </row>
    <row r="915" spans="1:8" s="192" customFormat="1" ht="22.5" x14ac:dyDescent="0.25">
      <c r="A915" s="240" t="s">
        <v>11174</v>
      </c>
      <c r="B915" s="238" t="s">
        <v>10373</v>
      </c>
      <c r="C915" s="237">
        <v>43349</v>
      </c>
      <c r="D915" s="239">
        <v>0</v>
      </c>
      <c r="E915" s="236" t="s">
        <v>8586</v>
      </c>
      <c r="F915" s="236" t="s">
        <v>1622</v>
      </c>
      <c r="G915" s="237">
        <v>43465</v>
      </c>
      <c r="H915" s="230" t="s">
        <v>6329</v>
      </c>
    </row>
    <row r="916" spans="1:8" s="192" customFormat="1" ht="33.75" x14ac:dyDescent="0.25">
      <c r="A916" s="240" t="s">
        <v>11175</v>
      </c>
      <c r="B916" s="238" t="s">
        <v>10368</v>
      </c>
      <c r="C916" s="237">
        <v>43234</v>
      </c>
      <c r="D916" s="239">
        <v>20000</v>
      </c>
      <c r="E916" s="236" t="s">
        <v>788</v>
      </c>
      <c r="F916" s="236" t="s">
        <v>3008</v>
      </c>
      <c r="G916" s="237">
        <v>43465</v>
      </c>
      <c r="H916" s="230" t="s">
        <v>4418</v>
      </c>
    </row>
    <row r="917" spans="1:8" s="192" customFormat="1" ht="22.5" x14ac:dyDescent="0.25">
      <c r="A917" s="240" t="s">
        <v>11176</v>
      </c>
      <c r="B917" s="238" t="s">
        <v>9687</v>
      </c>
      <c r="C917" s="237">
        <v>43349</v>
      </c>
      <c r="D917" s="239">
        <v>0</v>
      </c>
      <c r="E917" s="236" t="s">
        <v>2704</v>
      </c>
      <c r="F917" s="236" t="s">
        <v>1622</v>
      </c>
      <c r="G917" s="237">
        <v>43465</v>
      </c>
      <c r="H917" s="230" t="s">
        <v>6489</v>
      </c>
    </row>
    <row r="918" spans="1:8" s="192" customFormat="1" ht="22.5" x14ac:dyDescent="0.25">
      <c r="A918" s="240" t="s">
        <v>11177</v>
      </c>
      <c r="B918" s="238" t="s">
        <v>10215</v>
      </c>
      <c r="C918" s="237">
        <v>43112</v>
      </c>
      <c r="D918" s="239">
        <v>0</v>
      </c>
      <c r="E918" s="236" t="s">
        <v>9820</v>
      </c>
      <c r="F918" s="236" t="s">
        <v>1622</v>
      </c>
      <c r="G918" s="237">
        <v>43465</v>
      </c>
      <c r="H918" s="230" t="s">
        <v>9988</v>
      </c>
    </row>
    <row r="919" spans="1:8" s="192" customFormat="1" ht="33.75" x14ac:dyDescent="0.25">
      <c r="A919" s="240" t="s">
        <v>11178</v>
      </c>
      <c r="B919" s="238" t="s">
        <v>10368</v>
      </c>
      <c r="C919" s="237">
        <v>43234</v>
      </c>
      <c r="D919" s="239">
        <v>10000</v>
      </c>
      <c r="E919" s="236" t="s">
        <v>812</v>
      </c>
      <c r="F919" s="236" t="s">
        <v>9809</v>
      </c>
      <c r="G919" s="237">
        <v>43465</v>
      </c>
      <c r="H919" s="230" t="s">
        <v>6531</v>
      </c>
    </row>
    <row r="920" spans="1:8" s="192" customFormat="1" x14ac:dyDescent="0.25">
      <c r="A920" s="240" t="s">
        <v>11179</v>
      </c>
      <c r="B920" s="238" t="s">
        <v>9687</v>
      </c>
      <c r="C920" s="237">
        <v>43349</v>
      </c>
      <c r="D920" s="239">
        <v>0</v>
      </c>
      <c r="E920" s="236" t="s">
        <v>8032</v>
      </c>
      <c r="F920" s="236" t="s">
        <v>1622</v>
      </c>
      <c r="G920" s="237">
        <v>43465</v>
      </c>
      <c r="H920" s="230" t="s">
        <v>271</v>
      </c>
    </row>
    <row r="921" spans="1:8" s="192" customFormat="1" x14ac:dyDescent="0.25">
      <c r="A921" s="240" t="s">
        <v>11180</v>
      </c>
      <c r="B921" s="238" t="s">
        <v>2432</v>
      </c>
      <c r="C921" s="237">
        <v>43417</v>
      </c>
      <c r="D921" s="239">
        <v>500</v>
      </c>
      <c r="E921" s="236" t="s">
        <v>2704</v>
      </c>
      <c r="F921" s="236" t="s">
        <v>1622</v>
      </c>
      <c r="G921" s="237">
        <v>43465</v>
      </c>
      <c r="H921" s="230" t="s">
        <v>9457</v>
      </c>
    </row>
    <row r="922" spans="1:8" s="192" customFormat="1" ht="33.75" x14ac:dyDescent="0.25">
      <c r="A922" s="240" t="s">
        <v>11181</v>
      </c>
      <c r="B922" s="238" t="s">
        <v>10368</v>
      </c>
      <c r="C922" s="237">
        <v>43234</v>
      </c>
      <c r="D922" s="239">
        <v>7500</v>
      </c>
      <c r="E922" s="236" t="s">
        <v>1324</v>
      </c>
      <c r="F922" s="236" t="s">
        <v>9810</v>
      </c>
      <c r="G922" s="237">
        <v>43465</v>
      </c>
      <c r="H922" s="230" t="s">
        <v>6530</v>
      </c>
    </row>
    <row r="923" spans="1:8" s="192" customFormat="1" ht="33.75" x14ac:dyDescent="0.25">
      <c r="A923" s="240" t="s">
        <v>11182</v>
      </c>
      <c r="B923" s="238" t="s">
        <v>10368</v>
      </c>
      <c r="C923" s="237">
        <v>43234</v>
      </c>
      <c r="D923" s="239">
        <v>17500</v>
      </c>
      <c r="E923" s="236" t="s">
        <v>8665</v>
      </c>
      <c r="F923" s="236" t="s">
        <v>3008</v>
      </c>
      <c r="G923" s="237">
        <v>43465</v>
      </c>
      <c r="H923" s="230" t="s">
        <v>268</v>
      </c>
    </row>
    <row r="924" spans="1:8" s="192" customFormat="1" ht="33.75" x14ac:dyDescent="0.25">
      <c r="A924" s="240" t="s">
        <v>11183</v>
      </c>
      <c r="B924" s="238" t="s">
        <v>10368</v>
      </c>
      <c r="C924" s="237">
        <v>43234</v>
      </c>
      <c r="D924" s="239">
        <v>17500</v>
      </c>
      <c r="E924" s="236" t="s">
        <v>8665</v>
      </c>
      <c r="F924" s="236" t="s">
        <v>3008</v>
      </c>
      <c r="G924" s="237">
        <v>43465</v>
      </c>
      <c r="H924" s="230" t="s">
        <v>6529</v>
      </c>
    </row>
    <row r="925" spans="1:8" s="192" customFormat="1" ht="22.5" x14ac:dyDescent="0.25">
      <c r="A925" s="240" t="s">
        <v>11184</v>
      </c>
      <c r="B925" s="238" t="s">
        <v>10374</v>
      </c>
      <c r="C925" s="237">
        <v>43129</v>
      </c>
      <c r="D925" s="239">
        <v>75400</v>
      </c>
      <c r="E925" s="236" t="s">
        <v>9821</v>
      </c>
      <c r="F925" s="236" t="s">
        <v>1622</v>
      </c>
      <c r="G925" s="237">
        <v>43465</v>
      </c>
      <c r="H925" s="230" t="s">
        <v>9989</v>
      </c>
    </row>
    <row r="926" spans="1:8" s="192" customFormat="1" ht="33.75" x14ac:dyDescent="0.25">
      <c r="A926" s="240" t="s">
        <v>11185</v>
      </c>
      <c r="B926" s="238" t="s">
        <v>10368</v>
      </c>
      <c r="C926" s="237">
        <v>43234</v>
      </c>
      <c r="D926" s="239">
        <v>7500</v>
      </c>
      <c r="E926" s="236" t="s">
        <v>1324</v>
      </c>
      <c r="F926" s="236" t="s">
        <v>3008</v>
      </c>
      <c r="G926" s="237">
        <v>43465</v>
      </c>
      <c r="H926" s="230" t="s">
        <v>9990</v>
      </c>
    </row>
    <row r="927" spans="1:8" s="192" customFormat="1" x14ac:dyDescent="0.25">
      <c r="A927" s="240" t="s">
        <v>11186</v>
      </c>
      <c r="B927" s="238" t="s">
        <v>9703</v>
      </c>
      <c r="C927" s="237">
        <v>43377</v>
      </c>
      <c r="D927" s="239">
        <v>0</v>
      </c>
      <c r="E927" s="236" t="s">
        <v>6762</v>
      </c>
      <c r="F927" s="236" t="s">
        <v>1622</v>
      </c>
      <c r="G927" s="237">
        <v>43465</v>
      </c>
      <c r="H927" s="230" t="s">
        <v>1535</v>
      </c>
    </row>
    <row r="928" spans="1:8" s="192" customFormat="1" x14ac:dyDescent="0.25">
      <c r="A928" s="240" t="s">
        <v>11187</v>
      </c>
      <c r="B928" s="238" t="s">
        <v>10375</v>
      </c>
      <c r="C928" s="237">
        <v>43248</v>
      </c>
      <c r="D928" s="239">
        <v>5000</v>
      </c>
      <c r="E928" s="236" t="s">
        <v>963</v>
      </c>
      <c r="F928" s="236" t="s">
        <v>9822</v>
      </c>
      <c r="G928" s="237">
        <v>43264</v>
      </c>
      <c r="H928" s="230" t="s">
        <v>9991</v>
      </c>
    </row>
    <row r="929" spans="1:8" s="192" customFormat="1" ht="33.75" x14ac:dyDescent="0.25">
      <c r="A929" s="240" t="s">
        <v>11188</v>
      </c>
      <c r="B929" s="238" t="s">
        <v>9703</v>
      </c>
      <c r="C929" s="237">
        <v>43150</v>
      </c>
      <c r="D929" s="239">
        <v>0</v>
      </c>
      <c r="E929" s="236" t="s">
        <v>8586</v>
      </c>
      <c r="F929" s="236" t="s">
        <v>1622</v>
      </c>
      <c r="G929" s="237">
        <v>43465</v>
      </c>
      <c r="H929" s="230" t="s">
        <v>259</v>
      </c>
    </row>
    <row r="930" spans="1:8" s="192" customFormat="1" ht="22.5" x14ac:dyDescent="0.25">
      <c r="A930" s="240" t="s">
        <v>11189</v>
      </c>
      <c r="B930" s="238" t="s">
        <v>10278</v>
      </c>
      <c r="C930" s="237">
        <v>43248</v>
      </c>
      <c r="D930" s="239">
        <v>4400</v>
      </c>
      <c r="E930" s="236" t="s">
        <v>7766</v>
      </c>
      <c r="F930" s="236" t="s">
        <v>9822</v>
      </c>
      <c r="G930" s="237">
        <v>43264</v>
      </c>
      <c r="H930" s="230" t="s">
        <v>9915</v>
      </c>
    </row>
    <row r="931" spans="1:8" s="192" customFormat="1" ht="22.5" x14ac:dyDescent="0.25">
      <c r="A931" s="240" t="s">
        <v>11190</v>
      </c>
      <c r="B931" s="238" t="s">
        <v>9703</v>
      </c>
      <c r="C931" s="237">
        <v>43342</v>
      </c>
      <c r="D931" s="239">
        <v>1000</v>
      </c>
      <c r="E931" s="236" t="s">
        <v>2704</v>
      </c>
      <c r="F931" s="236" t="s">
        <v>1622</v>
      </c>
      <c r="G931" s="237">
        <v>43465</v>
      </c>
      <c r="H931" s="230" t="s">
        <v>9992</v>
      </c>
    </row>
    <row r="932" spans="1:8" s="192" customFormat="1" x14ac:dyDescent="0.25">
      <c r="A932" s="240" t="s">
        <v>11191</v>
      </c>
      <c r="B932" s="238" t="s">
        <v>10278</v>
      </c>
      <c r="C932" s="237">
        <v>43248</v>
      </c>
      <c r="D932" s="239">
        <v>3000</v>
      </c>
      <c r="E932" s="236" t="s">
        <v>968</v>
      </c>
      <c r="F932" s="236" t="s">
        <v>9822</v>
      </c>
      <c r="G932" s="237">
        <v>43264</v>
      </c>
      <c r="H932" s="230" t="s">
        <v>6530</v>
      </c>
    </row>
    <row r="933" spans="1:8" s="192" customFormat="1" ht="22.5" x14ac:dyDescent="0.25">
      <c r="A933" s="240" t="s">
        <v>11192</v>
      </c>
      <c r="B933" s="238" t="s">
        <v>10278</v>
      </c>
      <c r="C933" s="237">
        <v>43269</v>
      </c>
      <c r="D933" s="239">
        <v>2000</v>
      </c>
      <c r="E933" s="236" t="s">
        <v>919</v>
      </c>
      <c r="F933" s="236" t="s">
        <v>9823</v>
      </c>
      <c r="G933" s="237">
        <v>43285</v>
      </c>
      <c r="H933" s="230" t="s">
        <v>9993</v>
      </c>
    </row>
    <row r="934" spans="1:8" s="192" customFormat="1" ht="22.5" x14ac:dyDescent="0.25">
      <c r="A934" s="240" t="s">
        <v>11193</v>
      </c>
      <c r="B934" s="238" t="s">
        <v>10278</v>
      </c>
      <c r="C934" s="237">
        <v>43248</v>
      </c>
      <c r="D934" s="239">
        <v>2000</v>
      </c>
      <c r="E934" s="236" t="s">
        <v>919</v>
      </c>
      <c r="F934" s="236" t="s">
        <v>9822</v>
      </c>
      <c r="G934" s="237">
        <v>43264</v>
      </c>
      <c r="H934" s="230" t="s">
        <v>273</v>
      </c>
    </row>
    <row r="935" spans="1:8" s="192" customFormat="1" ht="22.5" x14ac:dyDescent="0.25">
      <c r="A935" s="240" t="s">
        <v>11194</v>
      </c>
      <c r="B935" s="238" t="s">
        <v>9792</v>
      </c>
      <c r="C935" s="237">
        <v>43269</v>
      </c>
      <c r="D935" s="239">
        <v>2000</v>
      </c>
      <c r="E935" s="236" t="s">
        <v>919</v>
      </c>
      <c r="F935" s="236" t="s">
        <v>9824</v>
      </c>
      <c r="G935" s="237">
        <v>43285</v>
      </c>
      <c r="H935" s="230" t="s">
        <v>9994</v>
      </c>
    </row>
    <row r="936" spans="1:8" s="192" customFormat="1" ht="45" x14ac:dyDescent="0.25">
      <c r="A936" s="240" t="s">
        <v>11195</v>
      </c>
      <c r="B936" s="238" t="s">
        <v>10368</v>
      </c>
      <c r="C936" s="237">
        <v>43234</v>
      </c>
      <c r="D936" s="239">
        <v>10000</v>
      </c>
      <c r="E936" s="236" t="s">
        <v>812</v>
      </c>
      <c r="F936" s="236" t="s">
        <v>9806</v>
      </c>
      <c r="G936" s="237">
        <v>43465</v>
      </c>
      <c r="H936" s="230" t="s">
        <v>543</v>
      </c>
    </row>
    <row r="937" spans="1:8" s="192" customFormat="1" x14ac:dyDescent="0.25">
      <c r="A937" s="240" t="s">
        <v>11196</v>
      </c>
      <c r="B937" s="238" t="s">
        <v>2403</v>
      </c>
      <c r="C937" s="237">
        <v>43110</v>
      </c>
      <c r="D937" s="239">
        <v>58000</v>
      </c>
      <c r="E937" s="236" t="s">
        <v>2704</v>
      </c>
      <c r="F937" s="236" t="s">
        <v>1622</v>
      </c>
      <c r="G937" s="237">
        <v>43465</v>
      </c>
      <c r="H937" s="230" t="s">
        <v>6342</v>
      </c>
    </row>
    <row r="938" spans="1:8" s="192" customFormat="1" ht="22.5" x14ac:dyDescent="0.25">
      <c r="A938" s="240" t="s">
        <v>11197</v>
      </c>
      <c r="B938" s="238" t="s">
        <v>9792</v>
      </c>
      <c r="C938" s="237">
        <v>43292</v>
      </c>
      <c r="D938" s="239">
        <v>4000</v>
      </c>
      <c r="E938" s="236" t="s">
        <v>959</v>
      </c>
      <c r="F938" s="236" t="s">
        <v>9825</v>
      </c>
      <c r="G938" s="237">
        <v>43308</v>
      </c>
      <c r="H938" s="230" t="s">
        <v>9995</v>
      </c>
    </row>
    <row r="939" spans="1:8" s="192" customFormat="1" ht="22.5" x14ac:dyDescent="0.25">
      <c r="A939" s="240" t="s">
        <v>11198</v>
      </c>
      <c r="B939" s="238" t="s">
        <v>10376</v>
      </c>
      <c r="C939" s="237">
        <v>43292</v>
      </c>
      <c r="D939" s="239">
        <v>5000</v>
      </c>
      <c r="E939" s="236" t="s">
        <v>963</v>
      </c>
      <c r="F939" s="236" t="s">
        <v>9825</v>
      </c>
      <c r="G939" s="237">
        <v>43308</v>
      </c>
      <c r="H939" s="230" t="s">
        <v>9996</v>
      </c>
    </row>
    <row r="940" spans="1:8" s="192" customFormat="1" ht="45" x14ac:dyDescent="0.25">
      <c r="A940" s="240" t="s">
        <v>11199</v>
      </c>
      <c r="B940" s="238" t="s">
        <v>9792</v>
      </c>
      <c r="C940" s="237">
        <v>43299</v>
      </c>
      <c r="D940" s="239">
        <v>2000</v>
      </c>
      <c r="E940" s="236" t="s">
        <v>919</v>
      </c>
      <c r="F940" s="236" t="s">
        <v>9826</v>
      </c>
      <c r="G940" s="237">
        <v>43315</v>
      </c>
      <c r="H940" s="230" t="s">
        <v>9997</v>
      </c>
    </row>
    <row r="941" spans="1:8" s="192" customFormat="1" x14ac:dyDescent="0.25">
      <c r="A941" s="240" t="s">
        <v>11200</v>
      </c>
      <c r="B941" s="238" t="s">
        <v>10278</v>
      </c>
      <c r="C941" s="237">
        <v>43342</v>
      </c>
      <c r="D941" s="239">
        <v>5000</v>
      </c>
      <c r="E941" s="236" t="s">
        <v>963</v>
      </c>
      <c r="F941" s="237">
        <v>43403</v>
      </c>
      <c r="G941" s="237">
        <v>43357</v>
      </c>
      <c r="H941" s="230" t="s">
        <v>4378</v>
      </c>
    </row>
    <row r="942" spans="1:8" s="192" customFormat="1" ht="45" x14ac:dyDescent="0.25">
      <c r="A942" s="240" t="s">
        <v>11201</v>
      </c>
      <c r="B942" s="238" t="s">
        <v>9827</v>
      </c>
      <c r="C942" s="237">
        <v>43378</v>
      </c>
      <c r="D942" s="239">
        <v>15000</v>
      </c>
      <c r="E942" s="236" t="s">
        <v>7214</v>
      </c>
      <c r="F942" s="236" t="s">
        <v>3008</v>
      </c>
      <c r="G942" s="237">
        <v>43386</v>
      </c>
      <c r="H942" s="230" t="s">
        <v>265</v>
      </c>
    </row>
    <row r="943" spans="1:8" s="192" customFormat="1" ht="22.5" x14ac:dyDescent="0.25">
      <c r="A943" s="240" t="s">
        <v>11202</v>
      </c>
      <c r="B943" s="238" t="s">
        <v>10278</v>
      </c>
      <c r="C943" s="237">
        <v>43402</v>
      </c>
      <c r="D943" s="239">
        <v>3250</v>
      </c>
      <c r="E943" s="236" t="s">
        <v>9828</v>
      </c>
      <c r="F943" s="236" t="s">
        <v>9829</v>
      </c>
      <c r="G943" s="237">
        <v>43465</v>
      </c>
      <c r="H943" s="230" t="s">
        <v>257</v>
      </c>
    </row>
    <row r="944" spans="1:8" s="192" customFormat="1" ht="22.5" x14ac:dyDescent="0.25">
      <c r="A944" s="240" t="s">
        <v>11203</v>
      </c>
      <c r="B944" s="238" t="s">
        <v>9792</v>
      </c>
      <c r="C944" s="237">
        <v>43336</v>
      </c>
      <c r="D944" s="239">
        <v>3000</v>
      </c>
      <c r="E944" s="236" t="s">
        <v>968</v>
      </c>
      <c r="F944" s="236" t="s">
        <v>9830</v>
      </c>
      <c r="G944" s="237">
        <v>43351</v>
      </c>
      <c r="H944" s="230" t="s">
        <v>9998</v>
      </c>
    </row>
    <row r="945" spans="1:8" s="192" customFormat="1" ht="22.5" x14ac:dyDescent="0.25">
      <c r="A945" s="240" t="s">
        <v>11204</v>
      </c>
      <c r="B945" s="238" t="s">
        <v>10377</v>
      </c>
      <c r="C945" s="237">
        <v>43413</v>
      </c>
      <c r="D945" s="239">
        <v>55000</v>
      </c>
      <c r="E945" s="236" t="s">
        <v>9831</v>
      </c>
      <c r="F945" s="236" t="s">
        <v>9832</v>
      </c>
      <c r="G945" s="237">
        <v>43428</v>
      </c>
      <c r="H945" s="230" t="s">
        <v>311</v>
      </c>
    </row>
    <row r="946" spans="1:8" s="192" customFormat="1" ht="33.75" x14ac:dyDescent="0.25">
      <c r="A946" s="240" t="s">
        <v>11205</v>
      </c>
      <c r="B946" s="238" t="s">
        <v>10215</v>
      </c>
      <c r="C946" s="237">
        <v>43424</v>
      </c>
      <c r="D946" s="239">
        <v>4990.3500000000004</v>
      </c>
      <c r="E946" s="236" t="s">
        <v>9833</v>
      </c>
      <c r="F946" s="236" t="s">
        <v>9834</v>
      </c>
      <c r="G946" s="237">
        <v>43439</v>
      </c>
      <c r="H946" s="230" t="s">
        <v>259</v>
      </c>
    </row>
    <row r="947" spans="1:8" s="192" customFormat="1" ht="45" x14ac:dyDescent="0.25">
      <c r="A947" s="240" t="s">
        <v>11206</v>
      </c>
      <c r="B947" s="238" t="s">
        <v>9792</v>
      </c>
      <c r="C947" s="237">
        <v>43438</v>
      </c>
      <c r="D947" s="239">
        <v>5000</v>
      </c>
      <c r="E947" s="236" t="s">
        <v>963</v>
      </c>
      <c r="F947" s="236" t="s">
        <v>9835</v>
      </c>
      <c r="G947" s="237">
        <v>43453</v>
      </c>
      <c r="H947" s="230" t="s">
        <v>9999</v>
      </c>
    </row>
    <row r="948" spans="1:8" s="192" customFormat="1" ht="22.5" x14ac:dyDescent="0.25">
      <c r="A948" s="240" t="s">
        <v>11207</v>
      </c>
      <c r="B948" s="238" t="s">
        <v>9792</v>
      </c>
      <c r="C948" s="237">
        <v>43445</v>
      </c>
      <c r="D948" s="239">
        <v>1000</v>
      </c>
      <c r="E948" s="236" t="s">
        <v>848</v>
      </c>
      <c r="F948" s="236" t="s">
        <v>9836</v>
      </c>
      <c r="G948" s="237">
        <v>43461</v>
      </c>
      <c r="H948" s="230" t="s">
        <v>252</v>
      </c>
    </row>
    <row r="949" spans="1:8" s="192" customFormat="1" x14ac:dyDescent="0.25">
      <c r="A949" s="240" t="s">
        <v>11208</v>
      </c>
      <c r="B949" s="238" t="s">
        <v>10278</v>
      </c>
      <c r="C949" s="237">
        <v>43438</v>
      </c>
      <c r="D949" s="239">
        <v>2000</v>
      </c>
      <c r="E949" s="236" t="s">
        <v>919</v>
      </c>
      <c r="F949" s="236" t="s">
        <v>9835</v>
      </c>
      <c r="G949" s="237">
        <v>43453</v>
      </c>
      <c r="H949" s="230" t="s">
        <v>9872</v>
      </c>
    </row>
    <row r="950" spans="1:8" s="192" customFormat="1" ht="22.5" x14ac:dyDescent="0.25">
      <c r="A950" s="240" t="s">
        <v>11209</v>
      </c>
      <c r="B950" s="238" t="s">
        <v>10215</v>
      </c>
      <c r="C950" s="237">
        <v>43458</v>
      </c>
      <c r="D950" s="239">
        <v>2000</v>
      </c>
      <c r="E950" s="236" t="s">
        <v>919</v>
      </c>
      <c r="F950" s="236" t="s">
        <v>9837</v>
      </c>
      <c r="G950" s="237">
        <v>43465</v>
      </c>
      <c r="H950" s="230" t="s">
        <v>276</v>
      </c>
    </row>
    <row r="951" spans="1:8" s="192" customFormat="1" ht="45" x14ac:dyDescent="0.25">
      <c r="A951" s="240" t="s">
        <v>11210</v>
      </c>
      <c r="B951" s="238" t="s">
        <v>9792</v>
      </c>
      <c r="C951" s="237">
        <v>43461</v>
      </c>
      <c r="D951" s="239">
        <v>5000</v>
      </c>
      <c r="E951" s="236" t="s">
        <v>963</v>
      </c>
      <c r="F951" s="236" t="s">
        <v>9838</v>
      </c>
      <c r="G951" s="237">
        <v>43465</v>
      </c>
      <c r="H951" s="230" t="s">
        <v>10000</v>
      </c>
    </row>
    <row r="952" spans="1:8" s="192" customFormat="1" ht="45" x14ac:dyDescent="0.25">
      <c r="A952" s="240" t="s">
        <v>11211</v>
      </c>
      <c r="B952" s="238" t="s">
        <v>10278</v>
      </c>
      <c r="C952" s="237">
        <v>43461</v>
      </c>
      <c r="D952" s="239">
        <v>5000</v>
      </c>
      <c r="E952" s="236" t="s">
        <v>963</v>
      </c>
      <c r="F952" s="236" t="s">
        <v>9838</v>
      </c>
      <c r="G952" s="237">
        <v>43465</v>
      </c>
      <c r="H952" s="230" t="s">
        <v>10000</v>
      </c>
    </row>
    <row r="953" spans="1:8" s="192" customFormat="1" ht="22.5" x14ac:dyDescent="0.25">
      <c r="A953" s="240" t="s">
        <v>11212</v>
      </c>
      <c r="B953" s="238" t="s">
        <v>10184</v>
      </c>
      <c r="C953" s="237">
        <v>43122</v>
      </c>
      <c r="D953" s="239">
        <v>150</v>
      </c>
      <c r="E953" s="236" t="s">
        <v>8997</v>
      </c>
      <c r="F953" s="236" t="s">
        <v>6303</v>
      </c>
      <c r="G953" s="237">
        <v>43951</v>
      </c>
      <c r="H953" s="230" t="s">
        <v>10001</v>
      </c>
    </row>
    <row r="954" spans="1:8" s="192" customFormat="1" ht="22.5" x14ac:dyDescent="0.25">
      <c r="A954" s="240" t="s">
        <v>11213</v>
      </c>
      <c r="B954" s="238" t="s">
        <v>10378</v>
      </c>
      <c r="C954" s="237">
        <v>43132</v>
      </c>
      <c r="D954" s="239">
        <v>150</v>
      </c>
      <c r="E954" s="236" t="s">
        <v>8997</v>
      </c>
      <c r="F954" s="236" t="s">
        <v>6303</v>
      </c>
      <c r="G954" s="237">
        <v>43951</v>
      </c>
      <c r="H954" s="230" t="s">
        <v>10001</v>
      </c>
    </row>
    <row r="955" spans="1:8" s="192" customFormat="1" ht="22.5" x14ac:dyDescent="0.25">
      <c r="A955" s="240" t="s">
        <v>11214</v>
      </c>
      <c r="B955" s="238" t="s">
        <v>10379</v>
      </c>
      <c r="C955" s="237">
        <v>43118</v>
      </c>
      <c r="D955" s="239">
        <v>249</v>
      </c>
      <c r="E955" s="236" t="s">
        <v>9839</v>
      </c>
      <c r="F955" s="236" t="s">
        <v>6303</v>
      </c>
      <c r="G955" s="237">
        <v>43951</v>
      </c>
      <c r="H955" s="230" t="s">
        <v>4302</v>
      </c>
    </row>
    <row r="956" spans="1:8" s="192" customFormat="1" ht="33.75" x14ac:dyDescent="0.25">
      <c r="A956" s="240" t="s">
        <v>11215</v>
      </c>
      <c r="B956" s="238" t="s">
        <v>10380</v>
      </c>
      <c r="C956" s="237">
        <v>43140</v>
      </c>
      <c r="D956" s="239">
        <v>150</v>
      </c>
      <c r="E956" s="236" t="s">
        <v>8997</v>
      </c>
      <c r="F956" s="236" t="s">
        <v>6303</v>
      </c>
      <c r="G956" s="237">
        <v>43951</v>
      </c>
      <c r="H956" s="230" t="s">
        <v>6555</v>
      </c>
    </row>
    <row r="957" spans="1:8" s="192" customFormat="1" x14ac:dyDescent="0.25">
      <c r="A957" s="240" t="s">
        <v>11216</v>
      </c>
      <c r="B957" s="238" t="s">
        <v>10379</v>
      </c>
      <c r="C957" s="237">
        <v>43110</v>
      </c>
      <c r="D957" s="239">
        <v>249</v>
      </c>
      <c r="E957" s="236" t="s">
        <v>9839</v>
      </c>
      <c r="F957" s="236" t="s">
        <v>6303</v>
      </c>
      <c r="G957" s="237">
        <v>43951</v>
      </c>
      <c r="H957" s="230" t="s">
        <v>4308</v>
      </c>
    </row>
    <row r="958" spans="1:8" s="192" customFormat="1" ht="22.5" x14ac:dyDescent="0.25">
      <c r="A958" s="240" t="s">
        <v>11217</v>
      </c>
      <c r="B958" s="238" t="s">
        <v>10381</v>
      </c>
      <c r="C958" s="237">
        <v>43235</v>
      </c>
      <c r="D958" s="239">
        <v>150</v>
      </c>
      <c r="E958" s="236" t="s">
        <v>8997</v>
      </c>
      <c r="F958" s="236" t="s">
        <v>6303</v>
      </c>
      <c r="G958" s="237">
        <v>43951</v>
      </c>
      <c r="H958" s="230" t="s">
        <v>251</v>
      </c>
    </row>
    <row r="959" spans="1:8" s="192" customFormat="1" ht="33.75" x14ac:dyDescent="0.25">
      <c r="A959" s="240" t="s">
        <v>11218</v>
      </c>
      <c r="B959" s="238" t="s">
        <v>10379</v>
      </c>
      <c r="C959" s="237">
        <v>43194</v>
      </c>
      <c r="D959" s="239">
        <v>150</v>
      </c>
      <c r="E959" s="236" t="s">
        <v>8997</v>
      </c>
      <c r="F959" s="236" t="s">
        <v>6303</v>
      </c>
      <c r="G959" s="237">
        <v>43951</v>
      </c>
      <c r="H959" s="230" t="s">
        <v>6555</v>
      </c>
    </row>
    <row r="960" spans="1:8" s="192" customFormat="1" ht="33.75" x14ac:dyDescent="0.25">
      <c r="A960" s="240" t="s">
        <v>11219</v>
      </c>
      <c r="B960" s="238" t="s">
        <v>10278</v>
      </c>
      <c r="C960" s="237">
        <v>43188</v>
      </c>
      <c r="D960" s="239">
        <v>5000</v>
      </c>
      <c r="E960" s="236" t="s">
        <v>963</v>
      </c>
      <c r="F960" s="236" t="s">
        <v>9840</v>
      </c>
      <c r="G960" s="237">
        <v>43203</v>
      </c>
      <c r="H960" s="230" t="s">
        <v>4424</v>
      </c>
    </row>
    <row r="961" spans="1:8" s="192" customFormat="1" ht="45" x14ac:dyDescent="0.25">
      <c r="A961" s="240" t="s">
        <v>11220</v>
      </c>
      <c r="B961" s="238" t="s">
        <v>9792</v>
      </c>
      <c r="C961" s="237">
        <v>43188</v>
      </c>
      <c r="D961" s="239">
        <v>3000</v>
      </c>
      <c r="E961" s="236" t="s">
        <v>968</v>
      </c>
      <c r="F961" s="236" t="s">
        <v>9840</v>
      </c>
      <c r="G961" s="237">
        <v>43203</v>
      </c>
      <c r="H961" s="230" t="s">
        <v>4384</v>
      </c>
    </row>
    <row r="962" spans="1:8" s="192" customFormat="1" ht="33.75" x14ac:dyDescent="0.25">
      <c r="A962" s="240" t="s">
        <v>11221</v>
      </c>
      <c r="B962" s="238" t="s">
        <v>10278</v>
      </c>
      <c r="C962" s="237">
        <v>43188</v>
      </c>
      <c r="D962" s="239">
        <v>5000</v>
      </c>
      <c r="E962" s="236" t="s">
        <v>963</v>
      </c>
      <c r="F962" s="236" t="s">
        <v>9840</v>
      </c>
      <c r="G962" s="237">
        <v>43203</v>
      </c>
      <c r="H962" s="230" t="s">
        <v>4424</v>
      </c>
    </row>
    <row r="963" spans="1:8" s="192" customFormat="1" x14ac:dyDescent="0.25">
      <c r="A963" s="240" t="s">
        <v>11222</v>
      </c>
      <c r="B963" s="238" t="s">
        <v>2432</v>
      </c>
      <c r="C963" s="237">
        <v>43234</v>
      </c>
      <c r="D963" s="239">
        <v>500</v>
      </c>
      <c r="E963" s="236" t="s">
        <v>952</v>
      </c>
      <c r="F963" s="236" t="s">
        <v>9841</v>
      </c>
      <c r="G963" s="237">
        <v>43250</v>
      </c>
      <c r="H963" s="230" t="s">
        <v>10002</v>
      </c>
    </row>
    <row r="964" spans="1:8" s="192" customFormat="1" x14ac:dyDescent="0.25">
      <c r="A964" s="240" t="s">
        <v>11223</v>
      </c>
      <c r="B964" s="238" t="s">
        <v>2432</v>
      </c>
      <c r="C964" s="237">
        <v>43234</v>
      </c>
      <c r="D964" s="239">
        <v>500</v>
      </c>
      <c r="E964" s="236" t="s">
        <v>952</v>
      </c>
      <c r="F964" s="236" t="s">
        <v>9841</v>
      </c>
      <c r="G964" s="237">
        <v>43250</v>
      </c>
      <c r="H964" s="230" t="s">
        <v>10003</v>
      </c>
    </row>
    <row r="965" spans="1:8" s="192" customFormat="1" x14ac:dyDescent="0.25">
      <c r="A965" s="240" t="s">
        <v>11224</v>
      </c>
      <c r="B965" s="238" t="s">
        <v>2432</v>
      </c>
      <c r="C965" s="237">
        <v>43234</v>
      </c>
      <c r="D965" s="239">
        <v>500</v>
      </c>
      <c r="E965" s="236" t="s">
        <v>952</v>
      </c>
      <c r="F965" s="236" t="s">
        <v>9841</v>
      </c>
      <c r="G965" s="237">
        <v>43250</v>
      </c>
      <c r="H965" s="230" t="s">
        <v>10004</v>
      </c>
    </row>
    <row r="966" spans="1:8" s="192" customFormat="1" ht="45" x14ac:dyDescent="0.25">
      <c r="A966" s="240" t="s">
        <v>11225</v>
      </c>
      <c r="B966" s="238" t="s">
        <v>10278</v>
      </c>
      <c r="C966" s="237">
        <v>43236</v>
      </c>
      <c r="D966" s="239">
        <v>50000</v>
      </c>
      <c r="E966" s="236" t="s">
        <v>1073</v>
      </c>
      <c r="F966" s="236" t="s">
        <v>9842</v>
      </c>
      <c r="G966" s="237">
        <v>43251</v>
      </c>
      <c r="H966" s="230" t="s">
        <v>4384</v>
      </c>
    </row>
    <row r="967" spans="1:8" s="192" customFormat="1" ht="22.5" x14ac:dyDescent="0.25">
      <c r="A967" s="240" t="s">
        <v>11226</v>
      </c>
      <c r="B967" s="238" t="s">
        <v>10278</v>
      </c>
      <c r="C967" s="237">
        <v>43122</v>
      </c>
      <c r="D967" s="239">
        <v>1000</v>
      </c>
      <c r="E967" s="236" t="s">
        <v>848</v>
      </c>
      <c r="F967" s="236" t="s">
        <v>9843</v>
      </c>
      <c r="G967" s="237">
        <v>43137</v>
      </c>
      <c r="H967" s="230" t="s">
        <v>10005</v>
      </c>
    </row>
    <row r="968" spans="1:8" s="192" customFormat="1" ht="22.5" x14ac:dyDescent="0.25">
      <c r="A968" s="240" t="s">
        <v>11227</v>
      </c>
      <c r="B968" s="238" t="s">
        <v>10278</v>
      </c>
      <c r="C968" s="237">
        <v>43284</v>
      </c>
      <c r="D968" s="239">
        <v>43687.5</v>
      </c>
      <c r="E968" s="236" t="s">
        <v>9844</v>
      </c>
      <c r="F968" s="236" t="s">
        <v>9845</v>
      </c>
      <c r="G968" s="237">
        <v>43299</v>
      </c>
      <c r="H968" s="230" t="s">
        <v>478</v>
      </c>
    </row>
    <row r="969" spans="1:8" s="192" customFormat="1" ht="33.75" x14ac:dyDescent="0.25">
      <c r="A969" s="240" t="s">
        <v>11228</v>
      </c>
      <c r="B969" s="238" t="s">
        <v>9792</v>
      </c>
      <c r="C969" s="237">
        <v>43117</v>
      </c>
      <c r="D969" s="239">
        <v>4217.96</v>
      </c>
      <c r="E969" s="236" t="s">
        <v>9846</v>
      </c>
      <c r="F969" s="236" t="s">
        <v>9847</v>
      </c>
      <c r="G969" s="237">
        <v>43132</v>
      </c>
      <c r="H969" s="230" t="s">
        <v>4424</v>
      </c>
    </row>
    <row r="970" spans="1:8" s="192" customFormat="1" x14ac:dyDescent="0.25">
      <c r="A970" s="240" t="s">
        <v>11229</v>
      </c>
      <c r="B970" s="238" t="s">
        <v>2432</v>
      </c>
      <c r="C970" s="237">
        <v>43430</v>
      </c>
      <c r="D970" s="239">
        <v>1000</v>
      </c>
      <c r="E970" s="236" t="s">
        <v>848</v>
      </c>
      <c r="F970" s="236" t="s">
        <v>9848</v>
      </c>
      <c r="G970" s="237">
        <v>43447</v>
      </c>
      <c r="H970" s="230" t="s">
        <v>10006</v>
      </c>
    </row>
    <row r="971" spans="1:8" s="192" customFormat="1" x14ac:dyDescent="0.25">
      <c r="A971" s="240" t="s">
        <v>11230</v>
      </c>
      <c r="B971" s="238" t="s">
        <v>2432</v>
      </c>
      <c r="C971" s="237">
        <v>43375</v>
      </c>
      <c r="D971" s="239">
        <v>500</v>
      </c>
      <c r="E971" s="236" t="s">
        <v>952</v>
      </c>
      <c r="F971" s="236" t="s">
        <v>9849</v>
      </c>
      <c r="G971" s="237">
        <v>43391</v>
      </c>
      <c r="H971" s="230" t="s">
        <v>10007</v>
      </c>
    </row>
    <row r="972" spans="1:8" s="192" customFormat="1" x14ac:dyDescent="0.25">
      <c r="A972" s="240" t="s">
        <v>11231</v>
      </c>
      <c r="B972" s="238" t="s">
        <v>2432</v>
      </c>
      <c r="C972" s="237">
        <v>43448</v>
      </c>
      <c r="D972" s="239">
        <v>1000</v>
      </c>
      <c r="E972" s="236" t="s">
        <v>848</v>
      </c>
      <c r="F972" s="236" t="s">
        <v>9850</v>
      </c>
      <c r="G972" s="237">
        <v>43463</v>
      </c>
      <c r="H972" s="230" t="s">
        <v>10382</v>
      </c>
    </row>
    <row r="973" spans="1:8" s="192" customFormat="1" x14ac:dyDescent="0.25">
      <c r="A973" s="240" t="s">
        <v>11232</v>
      </c>
      <c r="B973" s="238" t="s">
        <v>2432</v>
      </c>
      <c r="C973" s="237">
        <v>43448</v>
      </c>
      <c r="D973" s="239">
        <v>1500</v>
      </c>
      <c r="E973" s="236" t="s">
        <v>6598</v>
      </c>
      <c r="F973" s="236" t="s">
        <v>9850</v>
      </c>
      <c r="G973" s="237">
        <v>43463</v>
      </c>
      <c r="H973" s="230" t="s">
        <v>10383</v>
      </c>
    </row>
    <row r="974" spans="1:8" s="192" customFormat="1" ht="45" x14ac:dyDescent="0.25">
      <c r="A974" s="240" t="s">
        <v>11233</v>
      </c>
      <c r="B974" s="238" t="s">
        <v>9792</v>
      </c>
      <c r="C974" s="237">
        <v>43154</v>
      </c>
      <c r="D974" s="239">
        <v>5000</v>
      </c>
      <c r="E974" s="236" t="s">
        <v>963</v>
      </c>
      <c r="F974" s="236" t="s">
        <v>9851</v>
      </c>
      <c r="G974" s="237">
        <v>43169</v>
      </c>
      <c r="H974" s="230" t="s">
        <v>9999</v>
      </c>
    </row>
    <row r="975" spans="1:8" s="192" customFormat="1" ht="33.75" x14ac:dyDescent="0.25">
      <c r="A975" s="240" t="s">
        <v>11234</v>
      </c>
      <c r="B975" s="238" t="s">
        <v>10278</v>
      </c>
      <c r="C975" s="237">
        <v>43308</v>
      </c>
      <c r="D975" s="239">
        <v>8125</v>
      </c>
      <c r="E975" s="236" t="s">
        <v>9852</v>
      </c>
      <c r="F975" s="236" t="s">
        <v>9853</v>
      </c>
      <c r="G975" s="237">
        <v>43323</v>
      </c>
      <c r="H975" s="230" t="s">
        <v>4463</v>
      </c>
    </row>
    <row r="976" spans="1:8" s="192" customFormat="1" ht="33.75" x14ac:dyDescent="0.25">
      <c r="A976" s="240" t="s">
        <v>11235</v>
      </c>
      <c r="B976" s="238" t="s">
        <v>10278</v>
      </c>
      <c r="C976" s="237">
        <v>43301</v>
      </c>
      <c r="D976" s="239">
        <v>6000</v>
      </c>
      <c r="E976" s="236" t="s">
        <v>965</v>
      </c>
      <c r="F976" s="236" t="s">
        <v>9854</v>
      </c>
      <c r="G976" s="237">
        <v>43316</v>
      </c>
      <c r="H976" s="230" t="s">
        <v>270</v>
      </c>
    </row>
    <row r="977" spans="1:8" s="192" customFormat="1" ht="33.75" x14ac:dyDescent="0.25">
      <c r="A977" s="240" t="s">
        <v>11236</v>
      </c>
      <c r="B977" s="238" t="s">
        <v>10278</v>
      </c>
      <c r="C977" s="237">
        <v>43118</v>
      </c>
      <c r="D977" s="239">
        <v>3000</v>
      </c>
      <c r="E977" s="236" t="s">
        <v>968</v>
      </c>
      <c r="F977" s="236" t="s">
        <v>9855</v>
      </c>
      <c r="G977" s="237">
        <v>43133</v>
      </c>
      <c r="H977" s="230" t="s">
        <v>270</v>
      </c>
    </row>
    <row r="978" spans="1:8" s="192" customFormat="1" ht="22.5" x14ac:dyDescent="0.25">
      <c r="A978" s="240" t="s">
        <v>11237</v>
      </c>
      <c r="B978" s="238" t="s">
        <v>10384</v>
      </c>
      <c r="C978" s="237">
        <v>43452</v>
      </c>
      <c r="D978" s="239">
        <v>126547.2</v>
      </c>
      <c r="E978" s="236" t="s">
        <v>9856</v>
      </c>
      <c r="F978" s="236" t="s">
        <v>9589</v>
      </c>
      <c r="G978" s="237">
        <v>43830</v>
      </c>
      <c r="H978" s="230" t="s">
        <v>1537</v>
      </c>
    </row>
    <row r="979" spans="1:8" s="192" customFormat="1" x14ac:dyDescent="0.25">
      <c r="A979" s="240" t="s">
        <v>11238</v>
      </c>
      <c r="B979" s="238" t="s">
        <v>10407</v>
      </c>
      <c r="C979" s="237">
        <v>43448</v>
      </c>
      <c r="D979" s="239">
        <v>67997.600000000006</v>
      </c>
      <c r="E979" s="236" t="s">
        <v>9857</v>
      </c>
      <c r="F979" s="236" t="s">
        <v>9589</v>
      </c>
      <c r="G979" s="237">
        <v>43830</v>
      </c>
      <c r="H979" s="230" t="s">
        <v>2563</v>
      </c>
    </row>
    <row r="980" spans="1:8" s="192" customFormat="1" x14ac:dyDescent="0.25">
      <c r="A980" s="240" t="s">
        <v>11239</v>
      </c>
      <c r="B980" s="238" t="s">
        <v>11250</v>
      </c>
      <c r="C980" s="237">
        <v>43413</v>
      </c>
      <c r="D980" s="239">
        <v>0</v>
      </c>
      <c r="E980" s="236" t="s">
        <v>2704</v>
      </c>
      <c r="F980" s="236" t="s">
        <v>9858</v>
      </c>
      <c r="G980" s="237">
        <v>43413</v>
      </c>
      <c r="H980" s="230" t="s">
        <v>10008</v>
      </c>
    </row>
    <row r="981" spans="1:8" s="192" customFormat="1" x14ac:dyDescent="0.25">
      <c r="A981" s="240" t="s">
        <v>11240</v>
      </c>
      <c r="B981" s="238" t="s">
        <v>10385</v>
      </c>
      <c r="C981" s="237">
        <v>43413</v>
      </c>
      <c r="D981" s="239">
        <v>0</v>
      </c>
      <c r="E981" s="236" t="s">
        <v>2704</v>
      </c>
      <c r="F981" s="236" t="s">
        <v>9858</v>
      </c>
      <c r="G981" s="237">
        <v>43413</v>
      </c>
      <c r="H981" s="230" t="s">
        <v>10008</v>
      </c>
    </row>
    <row r="982" spans="1:8" s="192" customFormat="1" x14ac:dyDescent="0.25">
      <c r="A982" s="240" t="s">
        <v>11241</v>
      </c>
      <c r="B982" s="238" t="s">
        <v>10386</v>
      </c>
      <c r="C982" s="237">
        <v>43413</v>
      </c>
      <c r="D982" s="239">
        <v>0</v>
      </c>
      <c r="E982" s="236" t="s">
        <v>2704</v>
      </c>
      <c r="F982" s="236" t="s">
        <v>9858</v>
      </c>
      <c r="G982" s="237">
        <v>43413</v>
      </c>
      <c r="H982" s="230" t="s">
        <v>10008</v>
      </c>
    </row>
    <row r="983" spans="1:8" s="192" customFormat="1" x14ac:dyDescent="0.25">
      <c r="A983" s="240" t="s">
        <v>11242</v>
      </c>
      <c r="B983" s="238" t="s">
        <v>10387</v>
      </c>
      <c r="C983" s="237">
        <v>43413</v>
      </c>
      <c r="D983" s="239">
        <v>0</v>
      </c>
      <c r="E983" s="236" t="s">
        <v>2704</v>
      </c>
      <c r="F983" s="236" t="s">
        <v>9858</v>
      </c>
      <c r="G983" s="237">
        <v>43413</v>
      </c>
      <c r="H983" s="230" t="s">
        <v>10008</v>
      </c>
    </row>
    <row r="984" spans="1:8" s="192" customFormat="1" x14ac:dyDescent="0.25">
      <c r="A984" s="240" t="s">
        <v>11243</v>
      </c>
      <c r="B984" s="238" t="s">
        <v>10388</v>
      </c>
      <c r="C984" s="237">
        <v>43413</v>
      </c>
      <c r="D984" s="239">
        <v>0</v>
      </c>
      <c r="E984" s="236" t="s">
        <v>2704</v>
      </c>
      <c r="F984" s="236" t="s">
        <v>9858</v>
      </c>
      <c r="G984" s="237">
        <v>43413</v>
      </c>
      <c r="H984" s="230" t="s">
        <v>10008</v>
      </c>
    </row>
    <row r="985" spans="1:8" s="192" customFormat="1" x14ac:dyDescent="0.25">
      <c r="A985" s="240" t="s">
        <v>11244</v>
      </c>
      <c r="B985" s="238" t="s">
        <v>10389</v>
      </c>
      <c r="C985" s="237">
        <v>43413</v>
      </c>
      <c r="D985" s="239">
        <v>0</v>
      </c>
      <c r="E985" s="236" t="s">
        <v>2704</v>
      </c>
      <c r="F985" s="236" t="s">
        <v>9858</v>
      </c>
      <c r="G985" s="237">
        <v>43413</v>
      </c>
      <c r="H985" s="230" t="s">
        <v>10008</v>
      </c>
    </row>
    <row r="986" spans="1:8" s="192" customFormat="1" x14ac:dyDescent="0.25">
      <c r="A986" s="240" t="s">
        <v>11245</v>
      </c>
      <c r="B986" s="238" t="s">
        <v>10390</v>
      </c>
      <c r="C986" s="237">
        <v>43413</v>
      </c>
      <c r="D986" s="239">
        <v>0</v>
      </c>
      <c r="E986" s="236" t="s">
        <v>2704</v>
      </c>
      <c r="F986" s="236" t="s">
        <v>9858</v>
      </c>
      <c r="G986" s="237">
        <v>43413</v>
      </c>
      <c r="H986" s="230" t="s">
        <v>10008</v>
      </c>
    </row>
    <row r="987" spans="1:8" s="192" customFormat="1" x14ac:dyDescent="0.25">
      <c r="A987" s="240" t="s">
        <v>11246</v>
      </c>
      <c r="B987" s="238" t="s">
        <v>10391</v>
      </c>
      <c r="C987" s="237">
        <v>43413</v>
      </c>
      <c r="D987" s="239">
        <v>0</v>
      </c>
      <c r="E987" s="236" t="s">
        <v>2704</v>
      </c>
      <c r="F987" s="236" t="s">
        <v>9858</v>
      </c>
      <c r="G987" s="237" t="s">
        <v>10761</v>
      </c>
      <c r="H987" s="230" t="s">
        <v>10008</v>
      </c>
    </row>
    <row r="988" spans="1:8" s="192" customFormat="1" x14ac:dyDescent="0.25">
      <c r="A988" s="240" t="s">
        <v>11247</v>
      </c>
      <c r="B988" s="238" t="s">
        <v>10392</v>
      </c>
      <c r="C988" s="237">
        <v>43413</v>
      </c>
      <c r="D988" s="239">
        <v>0</v>
      </c>
      <c r="E988" s="236" t="s">
        <v>2704</v>
      </c>
      <c r="F988" s="236" t="s">
        <v>9858</v>
      </c>
      <c r="G988" s="237">
        <v>43413</v>
      </c>
      <c r="H988" s="230" t="s">
        <v>10008</v>
      </c>
    </row>
    <row r="989" spans="1:8" s="192" customFormat="1" x14ac:dyDescent="0.25">
      <c r="A989" s="240" t="s">
        <v>11248</v>
      </c>
      <c r="B989" s="238" t="s">
        <v>10393</v>
      </c>
      <c r="C989" s="237">
        <v>43413</v>
      </c>
      <c r="D989" s="239">
        <v>0</v>
      </c>
      <c r="E989" s="236" t="s">
        <v>2704</v>
      </c>
      <c r="F989" s="236" t="s">
        <v>9858</v>
      </c>
      <c r="G989" s="237">
        <v>43413</v>
      </c>
      <c r="H989" s="230" t="s">
        <v>10008</v>
      </c>
    </row>
    <row r="990" spans="1:8" s="192" customFormat="1" x14ac:dyDescent="0.25">
      <c r="A990" s="240" t="s">
        <v>11249</v>
      </c>
      <c r="B990" s="238" t="s">
        <v>10394</v>
      </c>
      <c r="C990" s="237">
        <v>43413</v>
      </c>
      <c r="D990" s="239">
        <v>0</v>
      </c>
      <c r="E990" s="236" t="s">
        <v>2704</v>
      </c>
      <c r="F990" s="236" t="s">
        <v>9858</v>
      </c>
      <c r="G990" s="237">
        <v>43413</v>
      </c>
      <c r="H990" s="230" t="s">
        <v>10008</v>
      </c>
    </row>
    <row r="991" spans="1:8" s="192" customFormat="1" x14ac:dyDescent="0.25">
      <c r="A991" s="240" t="s">
        <v>11251</v>
      </c>
      <c r="B991" s="238" t="s">
        <v>1644</v>
      </c>
      <c r="C991" s="237">
        <v>43458</v>
      </c>
      <c r="D991" s="239">
        <v>8756.25</v>
      </c>
      <c r="E991" s="236" t="s">
        <v>9859</v>
      </c>
      <c r="F991" s="236" t="s">
        <v>9860</v>
      </c>
      <c r="G991" s="237">
        <v>43458</v>
      </c>
      <c r="H991" s="230" t="s">
        <v>382</v>
      </c>
    </row>
    <row r="992" spans="1:8" s="192" customFormat="1" x14ac:dyDescent="0.25">
      <c r="A992" s="240" t="s">
        <v>11252</v>
      </c>
      <c r="B992" s="238" t="s">
        <v>10395</v>
      </c>
      <c r="C992" s="237">
        <v>43413</v>
      </c>
      <c r="D992" s="239">
        <v>0</v>
      </c>
      <c r="E992" s="236" t="s">
        <v>2704</v>
      </c>
      <c r="F992" s="236" t="s">
        <v>9858</v>
      </c>
      <c r="G992" s="237">
        <v>43413</v>
      </c>
      <c r="H992" s="230" t="s">
        <v>10008</v>
      </c>
    </row>
    <row r="993" spans="1:8" s="192" customFormat="1" x14ac:dyDescent="0.25">
      <c r="A993" s="240" t="s">
        <v>11253</v>
      </c>
      <c r="B993" s="238" t="s">
        <v>10396</v>
      </c>
      <c r="C993" s="237">
        <v>43451</v>
      </c>
      <c r="D993" s="239">
        <v>30000</v>
      </c>
      <c r="E993" s="236" t="s">
        <v>929</v>
      </c>
      <c r="F993" s="236" t="s">
        <v>3008</v>
      </c>
      <c r="G993" s="237">
        <v>43465</v>
      </c>
      <c r="H993" s="230" t="s">
        <v>6347</v>
      </c>
    </row>
    <row r="994" spans="1:8" s="192" customFormat="1" ht="22.5" x14ac:dyDescent="0.25">
      <c r="A994" s="240" t="s">
        <v>11254</v>
      </c>
      <c r="B994" s="238" t="s">
        <v>10398</v>
      </c>
      <c r="C994" s="237">
        <v>43451</v>
      </c>
      <c r="D994" s="239">
        <v>78000</v>
      </c>
      <c r="E994" s="236" t="s">
        <v>9861</v>
      </c>
      <c r="F994" s="236" t="s">
        <v>3008</v>
      </c>
      <c r="G994" s="237">
        <v>43465</v>
      </c>
      <c r="H994" s="230" t="s">
        <v>6470</v>
      </c>
    </row>
    <row r="995" spans="1:8" s="192" customFormat="1" ht="22.5" x14ac:dyDescent="0.25">
      <c r="A995" s="240" t="s">
        <v>11255</v>
      </c>
      <c r="B995" s="238" t="s">
        <v>10397</v>
      </c>
      <c r="C995" s="237">
        <v>43451</v>
      </c>
      <c r="D995" s="239">
        <v>12970</v>
      </c>
      <c r="E995" s="236" t="s">
        <v>9862</v>
      </c>
      <c r="F995" s="236" t="s">
        <v>3008</v>
      </c>
      <c r="G995" s="237">
        <v>43465</v>
      </c>
      <c r="H995" s="230" t="s">
        <v>6470</v>
      </c>
    </row>
    <row r="996" spans="1:8" s="192" customFormat="1" ht="22.5" x14ac:dyDescent="0.25">
      <c r="A996" s="240" t="s">
        <v>11256</v>
      </c>
      <c r="B996" s="238" t="s">
        <v>10399</v>
      </c>
      <c r="C996" s="237">
        <v>43451</v>
      </c>
      <c r="D996" s="239">
        <v>11005</v>
      </c>
      <c r="E996" s="236" t="s">
        <v>8811</v>
      </c>
      <c r="F996" s="236" t="s">
        <v>3008</v>
      </c>
      <c r="G996" s="237">
        <v>43465</v>
      </c>
      <c r="H996" s="230" t="s">
        <v>10402</v>
      </c>
    </row>
    <row r="997" spans="1:8" s="192" customFormat="1" ht="22.5" x14ac:dyDescent="0.25">
      <c r="A997" s="240" t="s">
        <v>11257</v>
      </c>
      <c r="B997" s="238" t="s">
        <v>10400</v>
      </c>
      <c r="C997" s="237">
        <v>43451</v>
      </c>
      <c r="D997" s="239">
        <v>10675</v>
      </c>
      <c r="E997" s="236" t="s">
        <v>8815</v>
      </c>
      <c r="F997" s="236" t="s">
        <v>3008</v>
      </c>
      <c r="G997" s="237">
        <v>43465</v>
      </c>
      <c r="H997" s="230" t="s">
        <v>6351</v>
      </c>
    </row>
    <row r="998" spans="1:8" s="192" customFormat="1" ht="22.5" x14ac:dyDescent="0.25">
      <c r="A998" s="240" t="s">
        <v>11258</v>
      </c>
      <c r="B998" s="238" t="s">
        <v>10401</v>
      </c>
      <c r="C998" s="237">
        <v>43451</v>
      </c>
      <c r="D998" s="239">
        <v>9822</v>
      </c>
      <c r="E998" s="236" t="s">
        <v>9863</v>
      </c>
      <c r="F998" s="236" t="s">
        <v>3008</v>
      </c>
      <c r="G998" s="237">
        <v>43465</v>
      </c>
      <c r="H998" s="230" t="s">
        <v>6354</v>
      </c>
    </row>
    <row r="999" spans="1:8" s="192" customFormat="1" ht="22.5" x14ac:dyDescent="0.25">
      <c r="A999" s="240" t="s">
        <v>11259</v>
      </c>
      <c r="B999" s="238" t="s">
        <v>10511</v>
      </c>
      <c r="C999" s="237" t="s">
        <v>10512</v>
      </c>
      <c r="D999" s="239">
        <v>25000</v>
      </c>
      <c r="E999" s="236" t="s">
        <v>10513</v>
      </c>
      <c r="F999" s="236" t="s">
        <v>9489</v>
      </c>
      <c r="G999" s="237" t="s">
        <v>9489</v>
      </c>
      <c r="H999" s="230" t="s">
        <v>10514</v>
      </c>
    </row>
    <row r="1000" spans="1:8" s="192" customFormat="1" ht="22.5" x14ac:dyDescent="0.25">
      <c r="A1000" s="240" t="s">
        <v>11260</v>
      </c>
      <c r="B1000" s="238" t="s">
        <v>10515</v>
      </c>
      <c r="C1000" s="237" t="s">
        <v>10516</v>
      </c>
      <c r="D1000" s="239">
        <v>0</v>
      </c>
      <c r="E1000" s="236" t="s">
        <v>6601</v>
      </c>
      <c r="F1000" s="236" t="s">
        <v>10517</v>
      </c>
      <c r="G1000" s="237" t="s">
        <v>10517</v>
      </c>
      <c r="H1000" s="230" t="s">
        <v>10546</v>
      </c>
    </row>
    <row r="1001" spans="1:8" s="192" customFormat="1" ht="22.5" x14ac:dyDescent="0.25">
      <c r="A1001" s="240" t="s">
        <v>11261</v>
      </c>
      <c r="B1001" s="238" t="s">
        <v>10593</v>
      </c>
      <c r="C1001" s="237">
        <v>43346</v>
      </c>
      <c r="D1001" s="239">
        <v>31500</v>
      </c>
      <c r="E1001" s="239">
        <v>39375</v>
      </c>
      <c r="F1001" s="236" t="s">
        <v>3008</v>
      </c>
      <c r="G1001" s="237">
        <v>43373</v>
      </c>
      <c r="H1001" s="230" t="s">
        <v>10520</v>
      </c>
    </row>
    <row r="1002" spans="1:8" s="192" customFormat="1" ht="33.75" x14ac:dyDescent="0.25">
      <c r="A1002" s="240" t="s">
        <v>11262</v>
      </c>
      <c r="B1002" s="238" t="s">
        <v>10521</v>
      </c>
      <c r="C1002" s="237" t="s">
        <v>10518</v>
      </c>
      <c r="D1002" s="239">
        <v>27600</v>
      </c>
      <c r="E1002" s="236" t="s">
        <v>10522</v>
      </c>
      <c r="F1002" s="236" t="s">
        <v>10519</v>
      </c>
      <c r="G1002" s="237" t="s">
        <v>10517</v>
      </c>
      <c r="H1002" s="230" t="s">
        <v>10523</v>
      </c>
    </row>
    <row r="1003" spans="1:8" s="192" customFormat="1" ht="33.75" x14ac:dyDescent="0.25">
      <c r="A1003" s="240" t="s">
        <v>11263</v>
      </c>
      <c r="B1003" s="238" t="s">
        <v>10524</v>
      </c>
      <c r="C1003" s="237" t="s">
        <v>10518</v>
      </c>
      <c r="D1003" s="239">
        <v>23700</v>
      </c>
      <c r="E1003" s="236" t="s">
        <v>10525</v>
      </c>
      <c r="F1003" s="236" t="s">
        <v>10519</v>
      </c>
      <c r="G1003" s="237" t="s">
        <v>10517</v>
      </c>
      <c r="H1003" s="230" t="s">
        <v>10523</v>
      </c>
    </row>
    <row r="1004" spans="1:8" s="192" customFormat="1" ht="33.75" x14ac:dyDescent="0.25">
      <c r="A1004" s="240" t="s">
        <v>11264</v>
      </c>
      <c r="B1004" s="238" t="s">
        <v>10529</v>
      </c>
      <c r="C1004" s="237" t="s">
        <v>10530</v>
      </c>
      <c r="D1004" s="239">
        <v>130000</v>
      </c>
      <c r="E1004" s="236" t="s">
        <v>10531</v>
      </c>
      <c r="F1004" s="236" t="s">
        <v>10519</v>
      </c>
      <c r="G1004" s="237" t="s">
        <v>10517</v>
      </c>
      <c r="H1004" s="230" t="s">
        <v>10532</v>
      </c>
    </row>
    <row r="1005" spans="1:8" s="192" customFormat="1" x14ac:dyDescent="0.25">
      <c r="A1005" s="240" t="s">
        <v>11265</v>
      </c>
      <c r="B1005" s="238" t="s">
        <v>10089</v>
      </c>
      <c r="C1005" s="237" t="s">
        <v>10533</v>
      </c>
      <c r="D1005" s="239">
        <v>5000</v>
      </c>
      <c r="E1005" s="236" t="s">
        <v>6817</v>
      </c>
      <c r="F1005" s="236" t="s">
        <v>10534</v>
      </c>
      <c r="G1005" s="237" t="s">
        <v>10534</v>
      </c>
      <c r="H1005" s="230" t="s">
        <v>9326</v>
      </c>
    </row>
    <row r="1006" spans="1:8" s="192" customFormat="1" x14ac:dyDescent="0.25">
      <c r="A1006" s="240" t="s">
        <v>11266</v>
      </c>
      <c r="B1006" s="238" t="s">
        <v>10089</v>
      </c>
      <c r="C1006" s="237" t="s">
        <v>10533</v>
      </c>
      <c r="D1006" s="239">
        <v>5000</v>
      </c>
      <c r="E1006" s="236" t="s">
        <v>6817</v>
      </c>
      <c r="F1006" s="236" t="s">
        <v>10534</v>
      </c>
      <c r="G1006" s="236" t="s">
        <v>10534</v>
      </c>
      <c r="H1006" s="230" t="s">
        <v>6517</v>
      </c>
    </row>
    <row r="1007" spans="1:8" s="192" customFormat="1" x14ac:dyDescent="0.25">
      <c r="A1007" s="240" t="s">
        <v>11267</v>
      </c>
      <c r="B1007" s="238" t="s">
        <v>10089</v>
      </c>
      <c r="C1007" s="237" t="s">
        <v>10533</v>
      </c>
      <c r="D1007" s="239">
        <v>4640</v>
      </c>
      <c r="E1007" s="236" t="s">
        <v>5884</v>
      </c>
      <c r="F1007" s="236" t="s">
        <v>10534</v>
      </c>
      <c r="G1007" s="236" t="s">
        <v>10534</v>
      </c>
      <c r="H1007" s="230" t="s">
        <v>10535</v>
      </c>
    </row>
    <row r="1008" spans="1:8" s="192" customFormat="1" x14ac:dyDescent="0.25">
      <c r="A1008" s="240" t="s">
        <v>11268</v>
      </c>
      <c r="B1008" s="238" t="s">
        <v>10089</v>
      </c>
      <c r="C1008" s="237" t="s">
        <v>10533</v>
      </c>
      <c r="D1008" s="239">
        <v>4000</v>
      </c>
      <c r="E1008" s="236" t="s">
        <v>4829</v>
      </c>
      <c r="F1008" s="236" t="s">
        <v>10534</v>
      </c>
      <c r="G1008" s="236" t="s">
        <v>10534</v>
      </c>
      <c r="H1008" s="230" t="s">
        <v>6437</v>
      </c>
    </row>
    <row r="1009" spans="1:8" s="192" customFormat="1" x14ac:dyDescent="0.25">
      <c r="A1009" s="240" t="s">
        <v>11269</v>
      </c>
      <c r="B1009" s="238" t="s">
        <v>10089</v>
      </c>
      <c r="C1009" s="237" t="s">
        <v>10533</v>
      </c>
      <c r="D1009" s="239">
        <v>5000</v>
      </c>
      <c r="E1009" s="236" t="s">
        <v>6817</v>
      </c>
      <c r="F1009" s="236" t="s">
        <v>10534</v>
      </c>
      <c r="G1009" s="236" t="s">
        <v>10534</v>
      </c>
      <c r="H1009" s="230" t="s">
        <v>6521</v>
      </c>
    </row>
    <row r="1010" spans="1:8" s="192" customFormat="1" x14ac:dyDescent="0.25">
      <c r="A1010" s="240" t="s">
        <v>11270</v>
      </c>
      <c r="B1010" s="238" t="s">
        <v>10089</v>
      </c>
      <c r="C1010" s="237" t="s">
        <v>10533</v>
      </c>
      <c r="D1010" s="239">
        <v>3200</v>
      </c>
      <c r="E1010" s="236" t="s">
        <v>3215</v>
      </c>
      <c r="F1010" s="236" t="s">
        <v>10534</v>
      </c>
      <c r="G1010" s="236" t="s">
        <v>10534</v>
      </c>
      <c r="H1010" s="230" t="s">
        <v>6523</v>
      </c>
    </row>
    <row r="1011" spans="1:8" s="192" customFormat="1" x14ac:dyDescent="0.25">
      <c r="A1011" s="240" t="s">
        <v>11271</v>
      </c>
      <c r="B1011" s="238" t="s">
        <v>10089</v>
      </c>
      <c r="C1011" s="237" t="s">
        <v>10533</v>
      </c>
      <c r="D1011" s="239">
        <v>3600</v>
      </c>
      <c r="E1011" s="236" t="s">
        <v>3876</v>
      </c>
      <c r="F1011" s="236" t="s">
        <v>10534</v>
      </c>
      <c r="G1011" s="236" t="s">
        <v>10534</v>
      </c>
      <c r="H1011" s="230" t="s">
        <v>6527</v>
      </c>
    </row>
    <row r="1012" spans="1:8" s="192" customFormat="1" x14ac:dyDescent="0.25">
      <c r="A1012" s="240" t="s">
        <v>11272</v>
      </c>
      <c r="B1012" s="238" t="s">
        <v>10089</v>
      </c>
      <c r="C1012" s="237" t="s">
        <v>10533</v>
      </c>
      <c r="D1012" s="239">
        <v>4000</v>
      </c>
      <c r="E1012" s="236" t="s">
        <v>4829</v>
      </c>
      <c r="F1012" s="236" t="s">
        <v>10534</v>
      </c>
      <c r="G1012" s="236" t="s">
        <v>10534</v>
      </c>
      <c r="H1012" s="230" t="s">
        <v>10536</v>
      </c>
    </row>
    <row r="1013" spans="1:8" s="192" customFormat="1" x14ac:dyDescent="0.25">
      <c r="A1013" s="240" t="s">
        <v>11273</v>
      </c>
      <c r="B1013" s="238" t="s">
        <v>10089</v>
      </c>
      <c r="C1013" s="237" t="s">
        <v>10533</v>
      </c>
      <c r="D1013" s="239">
        <v>5000</v>
      </c>
      <c r="E1013" s="236" t="s">
        <v>6817</v>
      </c>
      <c r="F1013" s="236" t="s">
        <v>10534</v>
      </c>
      <c r="G1013" s="236" t="s">
        <v>10534</v>
      </c>
      <c r="H1013" s="230" t="s">
        <v>9325</v>
      </c>
    </row>
    <row r="1014" spans="1:8" s="192" customFormat="1" x14ac:dyDescent="0.25">
      <c r="A1014" s="240" t="s">
        <v>11274</v>
      </c>
      <c r="B1014" s="238" t="s">
        <v>10089</v>
      </c>
      <c r="C1014" s="237" t="s">
        <v>10533</v>
      </c>
      <c r="D1014" s="239">
        <v>4000</v>
      </c>
      <c r="E1014" s="236" t="s">
        <v>4829</v>
      </c>
      <c r="F1014" s="236" t="s">
        <v>10534</v>
      </c>
      <c r="G1014" s="236" t="s">
        <v>10534</v>
      </c>
      <c r="H1014" s="230" t="s">
        <v>6538</v>
      </c>
    </row>
    <row r="1015" spans="1:8" s="192" customFormat="1" x14ac:dyDescent="0.25">
      <c r="A1015" s="240" t="s">
        <v>11275</v>
      </c>
      <c r="B1015" s="238" t="s">
        <v>10089</v>
      </c>
      <c r="C1015" s="237" t="s">
        <v>10533</v>
      </c>
      <c r="D1015" s="239">
        <v>4000</v>
      </c>
      <c r="E1015" s="236" t="s">
        <v>4829</v>
      </c>
      <c r="F1015" s="236" t="s">
        <v>10534</v>
      </c>
      <c r="G1015" s="236" t="s">
        <v>10534</v>
      </c>
      <c r="H1015" s="230" t="s">
        <v>10537</v>
      </c>
    </row>
    <row r="1016" spans="1:8" s="192" customFormat="1" x14ac:dyDescent="0.25">
      <c r="A1016" s="240" t="s">
        <v>11276</v>
      </c>
      <c r="B1016" s="238" t="s">
        <v>10089</v>
      </c>
      <c r="C1016" s="237" t="s">
        <v>10533</v>
      </c>
      <c r="D1016" s="239">
        <v>5000</v>
      </c>
      <c r="E1016" s="236" t="s">
        <v>6817</v>
      </c>
      <c r="F1016" s="236" t="s">
        <v>10534</v>
      </c>
      <c r="G1016" s="236" t="s">
        <v>10534</v>
      </c>
      <c r="H1016" s="230" t="s">
        <v>10538</v>
      </c>
    </row>
    <row r="1017" spans="1:8" s="192" customFormat="1" x14ac:dyDescent="0.25">
      <c r="A1017" s="240" t="s">
        <v>11277</v>
      </c>
      <c r="B1017" s="238" t="s">
        <v>10089</v>
      </c>
      <c r="C1017" s="237" t="s">
        <v>10533</v>
      </c>
      <c r="D1017" s="239">
        <v>5000</v>
      </c>
      <c r="E1017" s="236" t="s">
        <v>6817</v>
      </c>
      <c r="F1017" s="236" t="s">
        <v>10534</v>
      </c>
      <c r="G1017" s="236" t="s">
        <v>10534</v>
      </c>
      <c r="H1017" s="230" t="s">
        <v>9331</v>
      </c>
    </row>
    <row r="1018" spans="1:8" s="192" customFormat="1" x14ac:dyDescent="0.25">
      <c r="A1018" s="240" t="s">
        <v>11278</v>
      </c>
      <c r="B1018" s="238" t="s">
        <v>10089</v>
      </c>
      <c r="C1018" s="237" t="s">
        <v>10533</v>
      </c>
      <c r="D1018" s="239">
        <v>5000</v>
      </c>
      <c r="E1018" s="236" t="s">
        <v>6817</v>
      </c>
      <c r="F1018" s="236" t="s">
        <v>10534</v>
      </c>
      <c r="G1018" s="236" t="s">
        <v>10534</v>
      </c>
      <c r="H1018" s="230" t="s">
        <v>10539</v>
      </c>
    </row>
    <row r="1019" spans="1:8" s="192" customFormat="1" x14ac:dyDescent="0.25">
      <c r="A1019" s="240" t="s">
        <v>11279</v>
      </c>
      <c r="B1019" s="238" t="s">
        <v>10089</v>
      </c>
      <c r="C1019" s="237" t="s">
        <v>10533</v>
      </c>
      <c r="D1019" s="239">
        <v>4000</v>
      </c>
      <c r="E1019" s="236" t="s">
        <v>4829</v>
      </c>
      <c r="F1019" s="236" t="s">
        <v>10534</v>
      </c>
      <c r="G1019" s="236" t="s">
        <v>10534</v>
      </c>
      <c r="H1019" s="230" t="s">
        <v>10540</v>
      </c>
    </row>
    <row r="1020" spans="1:8" s="192" customFormat="1" x14ac:dyDescent="0.25">
      <c r="A1020" s="240" t="s">
        <v>11280</v>
      </c>
      <c r="B1020" s="238" t="s">
        <v>10089</v>
      </c>
      <c r="C1020" s="237" t="s">
        <v>10533</v>
      </c>
      <c r="D1020" s="239">
        <v>4000</v>
      </c>
      <c r="E1020" s="236" t="s">
        <v>4829</v>
      </c>
      <c r="F1020" s="236" t="s">
        <v>10534</v>
      </c>
      <c r="G1020" s="236" t="s">
        <v>10534</v>
      </c>
      <c r="H1020" s="230" t="s">
        <v>6522</v>
      </c>
    </row>
    <row r="1021" spans="1:8" s="192" customFormat="1" x14ac:dyDescent="0.25">
      <c r="A1021" s="240" t="s">
        <v>11281</v>
      </c>
      <c r="B1021" s="238" t="s">
        <v>10089</v>
      </c>
      <c r="C1021" s="237" t="s">
        <v>10533</v>
      </c>
      <c r="D1021" s="239">
        <v>2816</v>
      </c>
      <c r="E1021" s="236" t="s">
        <v>2801</v>
      </c>
      <c r="F1021" s="236" t="s">
        <v>10534</v>
      </c>
      <c r="G1021" s="236" t="s">
        <v>10534</v>
      </c>
      <c r="H1021" s="230" t="s">
        <v>9330</v>
      </c>
    </row>
    <row r="1022" spans="1:8" s="192" customFormat="1" x14ac:dyDescent="0.25">
      <c r="A1022" s="240" t="s">
        <v>11282</v>
      </c>
      <c r="B1022" s="238" t="s">
        <v>10089</v>
      </c>
      <c r="C1022" s="237" t="s">
        <v>10533</v>
      </c>
      <c r="D1022" s="239">
        <v>3680</v>
      </c>
      <c r="E1022" s="236" t="s">
        <v>3987</v>
      </c>
      <c r="F1022" s="236" t="s">
        <v>10534</v>
      </c>
      <c r="G1022" s="236" t="s">
        <v>10534</v>
      </c>
      <c r="H1022" s="230" t="s">
        <v>6520</v>
      </c>
    </row>
    <row r="1023" spans="1:8" s="192" customFormat="1" ht="33.75" x14ac:dyDescent="0.25">
      <c r="A1023" s="240" t="s">
        <v>11283</v>
      </c>
      <c r="B1023" s="238" t="s">
        <v>10541</v>
      </c>
      <c r="C1023" s="237" t="s">
        <v>10542</v>
      </c>
      <c r="D1023" s="239">
        <v>120000</v>
      </c>
      <c r="E1023" s="236" t="s">
        <v>10543</v>
      </c>
      <c r="F1023" s="236" t="s">
        <v>10544</v>
      </c>
      <c r="G1023" s="237" t="s">
        <v>9489</v>
      </c>
      <c r="H1023" s="230" t="s">
        <v>10545</v>
      </c>
    </row>
    <row r="1024" spans="1:8" s="192" customFormat="1" x14ac:dyDescent="0.25">
      <c r="A1024" s="240" t="s">
        <v>11284</v>
      </c>
      <c r="B1024" s="238" t="s">
        <v>10409</v>
      </c>
      <c r="C1024" s="237" t="s">
        <v>10564</v>
      </c>
      <c r="D1024" s="239">
        <v>22785</v>
      </c>
      <c r="E1024" s="236" t="s">
        <v>10565</v>
      </c>
      <c r="F1024" s="236"/>
      <c r="G1024" s="237"/>
      <c r="H1024" s="230"/>
    </row>
    <row r="1025" spans="1:8" s="192" customFormat="1" x14ac:dyDescent="0.25">
      <c r="A1025" s="240" t="s">
        <v>11285</v>
      </c>
      <c r="B1025" s="238" t="s">
        <v>10547</v>
      </c>
      <c r="C1025" s="237" t="s">
        <v>10548</v>
      </c>
      <c r="D1025" s="239">
        <v>0</v>
      </c>
      <c r="E1025" s="236" t="s">
        <v>6601</v>
      </c>
      <c r="F1025" s="236" t="s">
        <v>9489</v>
      </c>
      <c r="G1025" s="237" t="s">
        <v>9489</v>
      </c>
      <c r="H1025" s="230" t="s">
        <v>10549</v>
      </c>
    </row>
    <row r="1026" spans="1:8" s="192" customFormat="1" ht="56.25" x14ac:dyDescent="0.25">
      <c r="A1026" s="240" t="s">
        <v>11286</v>
      </c>
      <c r="B1026" s="238" t="s">
        <v>10553</v>
      </c>
      <c r="C1026" s="237" t="s">
        <v>10554</v>
      </c>
      <c r="D1026" s="239">
        <v>29632436.129999999</v>
      </c>
      <c r="E1026" s="236" t="s">
        <v>10556</v>
      </c>
      <c r="F1026" s="236" t="s">
        <v>10517</v>
      </c>
      <c r="G1026" s="237" t="s">
        <v>10517</v>
      </c>
      <c r="H1026" s="230" t="s">
        <v>10555</v>
      </c>
    </row>
    <row r="1027" spans="1:8" s="192" customFormat="1" ht="22.5" x14ac:dyDescent="0.25">
      <c r="A1027" s="240" t="s">
        <v>11287</v>
      </c>
      <c r="B1027" s="238" t="s">
        <v>10557</v>
      </c>
      <c r="C1027" s="237" t="s">
        <v>10558</v>
      </c>
      <c r="D1027" s="239">
        <v>283581</v>
      </c>
      <c r="E1027" s="236" t="s">
        <v>10559</v>
      </c>
      <c r="F1027" s="236" t="s">
        <v>10560</v>
      </c>
      <c r="G1027" s="237" t="s">
        <v>10517</v>
      </c>
      <c r="H1027" s="230" t="s">
        <v>10563</v>
      </c>
    </row>
    <row r="1028" spans="1:8" s="192" customFormat="1" x14ac:dyDescent="0.25">
      <c r="A1028" s="240" t="s">
        <v>11288</v>
      </c>
      <c r="B1028" s="238" t="s">
        <v>10561</v>
      </c>
      <c r="C1028" s="237" t="s">
        <v>10562</v>
      </c>
      <c r="D1028" s="239">
        <v>0</v>
      </c>
      <c r="E1028" s="236" t="s">
        <v>6601</v>
      </c>
      <c r="F1028" s="236" t="s">
        <v>9860</v>
      </c>
      <c r="G1028" s="237" t="s">
        <v>10517</v>
      </c>
      <c r="H1028" s="230" t="s">
        <v>10563</v>
      </c>
    </row>
    <row r="1029" spans="1:8" s="192" customFormat="1" ht="22.5" x14ac:dyDescent="0.25">
      <c r="A1029" s="240" t="s">
        <v>11289</v>
      </c>
      <c r="B1029" s="238" t="s">
        <v>10566</v>
      </c>
      <c r="C1029" s="237" t="s">
        <v>10567</v>
      </c>
      <c r="D1029" s="239">
        <v>1047</v>
      </c>
      <c r="E1029" s="236" t="s">
        <v>10569</v>
      </c>
      <c r="F1029" s="236" t="s">
        <v>10568</v>
      </c>
      <c r="G1029" s="237" t="s">
        <v>10567</v>
      </c>
      <c r="H1029" s="230" t="s">
        <v>9324</v>
      </c>
    </row>
    <row r="1030" spans="1:8" s="192" customFormat="1" ht="45" x14ac:dyDescent="0.25">
      <c r="A1030" s="240" t="s">
        <v>11290</v>
      </c>
      <c r="B1030" s="238" t="s">
        <v>10570</v>
      </c>
      <c r="C1030" s="237" t="s">
        <v>10534</v>
      </c>
      <c r="D1030" s="239">
        <v>0</v>
      </c>
      <c r="E1030" s="236" t="s">
        <v>6601</v>
      </c>
      <c r="F1030" s="236" t="s">
        <v>8793</v>
      </c>
      <c r="G1030" s="237" t="s">
        <v>10571</v>
      </c>
      <c r="H1030" s="230" t="s">
        <v>10572</v>
      </c>
    </row>
    <row r="1031" spans="1:8" s="192" customFormat="1" ht="22.5" x14ac:dyDescent="0.25">
      <c r="A1031" s="240" t="s">
        <v>11291</v>
      </c>
      <c r="B1031" s="238" t="s">
        <v>10573</v>
      </c>
      <c r="C1031" s="237" t="s">
        <v>10574</v>
      </c>
      <c r="D1031" s="239">
        <v>73814.240000000005</v>
      </c>
      <c r="E1031" s="236" t="s">
        <v>10575</v>
      </c>
      <c r="F1031" s="236" t="s">
        <v>10576</v>
      </c>
      <c r="G1031" s="237" t="s">
        <v>10576</v>
      </c>
      <c r="H1031" s="230" t="s">
        <v>10577</v>
      </c>
    </row>
    <row r="1032" spans="1:8" s="192" customFormat="1" ht="22.5" x14ac:dyDescent="0.25">
      <c r="A1032" s="240" t="s">
        <v>11292</v>
      </c>
      <c r="B1032" s="238" t="s">
        <v>10573</v>
      </c>
      <c r="C1032" s="237" t="s">
        <v>10578</v>
      </c>
      <c r="D1032" s="239">
        <v>349679.85</v>
      </c>
      <c r="E1032" s="236" t="s">
        <v>10579</v>
      </c>
      <c r="F1032" s="236" t="s">
        <v>10580</v>
      </c>
      <c r="G1032" s="237" t="s">
        <v>10580</v>
      </c>
      <c r="H1032" s="230" t="s">
        <v>10577</v>
      </c>
    </row>
    <row r="1033" spans="1:8" s="192" customFormat="1" ht="22.5" x14ac:dyDescent="0.25">
      <c r="A1033" s="240" t="s">
        <v>11293</v>
      </c>
      <c r="B1033" s="238" t="s">
        <v>10573</v>
      </c>
      <c r="C1033" s="237" t="s">
        <v>10581</v>
      </c>
      <c r="D1033" s="239">
        <v>100707.43</v>
      </c>
      <c r="E1033" s="239">
        <v>100707.43</v>
      </c>
      <c r="F1033" s="236" t="s">
        <v>10582</v>
      </c>
      <c r="G1033" s="237" t="s">
        <v>10582</v>
      </c>
      <c r="H1033" s="230" t="s">
        <v>10577</v>
      </c>
    </row>
    <row r="1034" spans="1:8" s="192" customFormat="1" ht="22.5" x14ac:dyDescent="0.25">
      <c r="A1034" s="240" t="s">
        <v>11294</v>
      </c>
      <c r="B1034" s="238" t="s">
        <v>10573</v>
      </c>
      <c r="C1034" s="237" t="s">
        <v>10583</v>
      </c>
      <c r="D1034" s="239">
        <v>59170.01</v>
      </c>
      <c r="E1034" s="236" t="s">
        <v>10585</v>
      </c>
      <c r="F1034" s="236" t="s">
        <v>10584</v>
      </c>
      <c r="G1034" s="236" t="s">
        <v>10584</v>
      </c>
      <c r="H1034" s="230" t="s">
        <v>10577</v>
      </c>
    </row>
    <row r="1035" spans="1:8" s="192" customFormat="1" ht="45" x14ac:dyDescent="0.25">
      <c r="A1035" s="240" t="s">
        <v>11295</v>
      </c>
      <c r="B1035" s="238" t="s">
        <v>10586</v>
      </c>
      <c r="C1035" s="237" t="s">
        <v>10534</v>
      </c>
      <c r="D1035" s="239">
        <v>0</v>
      </c>
      <c r="E1035" s="236" t="s">
        <v>6601</v>
      </c>
      <c r="F1035" s="236" t="s">
        <v>8793</v>
      </c>
      <c r="G1035" s="236" t="s">
        <v>10587</v>
      </c>
      <c r="H1035" s="230" t="s">
        <v>10572</v>
      </c>
    </row>
    <row r="1036" spans="1:8" s="192" customFormat="1" ht="33.75" x14ac:dyDescent="0.25">
      <c r="A1036" s="240" t="s">
        <v>11296</v>
      </c>
      <c r="B1036" s="238" t="s">
        <v>10588</v>
      </c>
      <c r="C1036" s="237" t="s">
        <v>10518</v>
      </c>
      <c r="D1036" s="239">
        <v>24000</v>
      </c>
      <c r="E1036" s="236" t="s">
        <v>10589</v>
      </c>
      <c r="F1036" s="236" t="s">
        <v>10519</v>
      </c>
      <c r="G1036" s="237" t="s">
        <v>10517</v>
      </c>
      <c r="H1036" s="230" t="s">
        <v>10590</v>
      </c>
    </row>
    <row r="1037" spans="1:8" s="192" customFormat="1" ht="45" x14ac:dyDescent="0.25">
      <c r="A1037" s="240" t="s">
        <v>11297</v>
      </c>
      <c r="B1037" s="238" t="s">
        <v>10591</v>
      </c>
      <c r="C1037" s="237" t="s">
        <v>10534</v>
      </c>
      <c r="D1037" s="239">
        <v>0</v>
      </c>
      <c r="E1037" s="236" t="s">
        <v>6601</v>
      </c>
      <c r="F1037" s="236" t="s">
        <v>8793</v>
      </c>
      <c r="G1037" s="237" t="s">
        <v>10592</v>
      </c>
      <c r="H1037" s="230" t="s">
        <v>10572</v>
      </c>
    </row>
    <row r="1038" spans="1:8" s="192" customFormat="1" ht="45" x14ac:dyDescent="0.25">
      <c r="A1038" s="240" t="s">
        <v>11298</v>
      </c>
      <c r="B1038" s="238" t="s">
        <v>10715</v>
      </c>
      <c r="C1038" s="237" t="s">
        <v>10716</v>
      </c>
      <c r="D1038" s="239">
        <v>100</v>
      </c>
      <c r="E1038" s="236" t="s">
        <v>8067</v>
      </c>
      <c r="F1038" s="236" t="s">
        <v>10733</v>
      </c>
      <c r="G1038" s="236" t="s">
        <v>10733</v>
      </c>
      <c r="H1038" s="256" t="s">
        <v>10633</v>
      </c>
    </row>
    <row r="1039" spans="1:8" s="192" customFormat="1" ht="45" x14ac:dyDescent="0.25">
      <c r="A1039" s="240" t="s">
        <v>11299</v>
      </c>
      <c r="B1039" s="238" t="s">
        <v>10715</v>
      </c>
      <c r="C1039" s="237" t="s">
        <v>10716</v>
      </c>
      <c r="D1039" s="239">
        <v>100</v>
      </c>
      <c r="E1039" s="236" t="s">
        <v>8067</v>
      </c>
      <c r="F1039" s="236" t="s">
        <v>10733</v>
      </c>
      <c r="G1039" s="236" t="s">
        <v>10733</v>
      </c>
      <c r="H1039" s="256" t="s">
        <v>10634</v>
      </c>
    </row>
    <row r="1040" spans="1:8" s="192" customFormat="1" ht="45" x14ac:dyDescent="0.25">
      <c r="A1040" s="240" t="s">
        <v>11300</v>
      </c>
      <c r="B1040" s="238" t="s">
        <v>10715</v>
      </c>
      <c r="C1040" s="237" t="s">
        <v>10716</v>
      </c>
      <c r="D1040" s="239">
        <v>100</v>
      </c>
      <c r="E1040" s="236" t="s">
        <v>8067</v>
      </c>
      <c r="F1040" s="236" t="s">
        <v>10733</v>
      </c>
      <c r="G1040" s="236" t="s">
        <v>10733</v>
      </c>
      <c r="H1040" s="256" t="s">
        <v>10635</v>
      </c>
    </row>
    <row r="1041" spans="1:8" s="192" customFormat="1" ht="45" x14ac:dyDescent="0.25">
      <c r="A1041" s="240" t="s">
        <v>11301</v>
      </c>
      <c r="B1041" s="238" t="s">
        <v>10715</v>
      </c>
      <c r="C1041" s="237" t="s">
        <v>10716</v>
      </c>
      <c r="D1041" s="239">
        <v>100</v>
      </c>
      <c r="E1041" s="236" t="s">
        <v>8067</v>
      </c>
      <c r="F1041" s="236" t="s">
        <v>10733</v>
      </c>
      <c r="G1041" s="236" t="s">
        <v>10733</v>
      </c>
      <c r="H1041" s="256" t="s">
        <v>10636</v>
      </c>
    </row>
    <row r="1042" spans="1:8" s="192" customFormat="1" ht="45" x14ac:dyDescent="0.25">
      <c r="A1042" s="240" t="s">
        <v>11302</v>
      </c>
      <c r="B1042" s="238" t="s">
        <v>10715</v>
      </c>
      <c r="C1042" s="237" t="s">
        <v>10716</v>
      </c>
      <c r="D1042" s="239">
        <v>100</v>
      </c>
      <c r="E1042" s="236" t="s">
        <v>8067</v>
      </c>
      <c r="F1042" s="236" t="s">
        <v>10733</v>
      </c>
      <c r="G1042" s="236" t="s">
        <v>10733</v>
      </c>
      <c r="H1042" s="256" t="s">
        <v>10735</v>
      </c>
    </row>
    <row r="1043" spans="1:8" s="192" customFormat="1" ht="45" x14ac:dyDescent="0.25">
      <c r="A1043" s="240" t="s">
        <v>11303</v>
      </c>
      <c r="B1043" s="238" t="s">
        <v>10715</v>
      </c>
      <c r="C1043" s="237" t="s">
        <v>10716</v>
      </c>
      <c r="D1043" s="239">
        <v>100</v>
      </c>
      <c r="E1043" s="236" t="s">
        <v>8067</v>
      </c>
      <c r="F1043" s="236" t="s">
        <v>10733</v>
      </c>
      <c r="G1043" s="236" t="s">
        <v>10733</v>
      </c>
      <c r="H1043" s="256" t="s">
        <v>10637</v>
      </c>
    </row>
    <row r="1044" spans="1:8" s="192" customFormat="1" ht="45" x14ac:dyDescent="0.25">
      <c r="A1044" s="240" t="s">
        <v>11304</v>
      </c>
      <c r="B1044" s="238" t="s">
        <v>10715</v>
      </c>
      <c r="C1044" s="237" t="s">
        <v>10716</v>
      </c>
      <c r="D1044" s="239">
        <v>100</v>
      </c>
      <c r="E1044" s="236" t="s">
        <v>8067</v>
      </c>
      <c r="F1044" s="236" t="s">
        <v>10733</v>
      </c>
      <c r="G1044" s="236" t="s">
        <v>10733</v>
      </c>
      <c r="H1044" s="256" t="s">
        <v>10638</v>
      </c>
    </row>
    <row r="1045" spans="1:8" s="192" customFormat="1" ht="45" x14ac:dyDescent="0.25">
      <c r="A1045" s="240" t="s">
        <v>11305</v>
      </c>
      <c r="B1045" s="238" t="s">
        <v>10715</v>
      </c>
      <c r="C1045" s="237" t="s">
        <v>10716</v>
      </c>
      <c r="D1045" s="239">
        <v>100</v>
      </c>
      <c r="E1045" s="236" t="s">
        <v>8067</v>
      </c>
      <c r="F1045" s="236" t="s">
        <v>10733</v>
      </c>
      <c r="G1045" s="236" t="s">
        <v>10733</v>
      </c>
      <c r="H1045" s="256" t="s">
        <v>10639</v>
      </c>
    </row>
    <row r="1046" spans="1:8" s="192" customFormat="1" ht="45" x14ac:dyDescent="0.25">
      <c r="A1046" s="240" t="s">
        <v>11306</v>
      </c>
      <c r="B1046" s="238" t="s">
        <v>10715</v>
      </c>
      <c r="C1046" s="237" t="s">
        <v>10716</v>
      </c>
      <c r="D1046" s="239">
        <v>100</v>
      </c>
      <c r="E1046" s="236" t="s">
        <v>8067</v>
      </c>
      <c r="F1046" s="236" t="s">
        <v>10733</v>
      </c>
      <c r="G1046" s="236" t="s">
        <v>10733</v>
      </c>
      <c r="H1046" s="256" t="s">
        <v>10640</v>
      </c>
    </row>
    <row r="1047" spans="1:8" ht="27.75" customHeight="1" x14ac:dyDescent="0.25">
      <c r="A1047" s="240" t="s">
        <v>11307</v>
      </c>
      <c r="B1047" s="238" t="s">
        <v>10715</v>
      </c>
      <c r="C1047" s="237" t="s">
        <v>10716</v>
      </c>
      <c r="D1047" s="239">
        <v>100</v>
      </c>
      <c r="E1047" s="236" t="s">
        <v>8067</v>
      </c>
      <c r="F1047" s="236" t="s">
        <v>10733</v>
      </c>
      <c r="G1047" s="236" t="s">
        <v>10733</v>
      </c>
      <c r="H1047" s="256" t="s">
        <v>10641</v>
      </c>
    </row>
    <row r="1048" spans="1:8" ht="45" x14ac:dyDescent="0.25">
      <c r="A1048" s="240" t="s">
        <v>11308</v>
      </c>
      <c r="B1048" s="238" t="s">
        <v>10715</v>
      </c>
      <c r="C1048" s="237" t="s">
        <v>10716</v>
      </c>
      <c r="D1048" s="239">
        <v>100</v>
      </c>
      <c r="E1048" s="236" t="s">
        <v>8067</v>
      </c>
      <c r="F1048" s="236" t="s">
        <v>10733</v>
      </c>
      <c r="G1048" s="236" t="s">
        <v>10733</v>
      </c>
      <c r="H1048" s="256" t="s">
        <v>10642</v>
      </c>
    </row>
    <row r="1049" spans="1:8" ht="45" x14ac:dyDescent="0.25">
      <c r="A1049" s="240" t="s">
        <v>11309</v>
      </c>
      <c r="B1049" s="238" t="s">
        <v>10715</v>
      </c>
      <c r="C1049" s="237" t="s">
        <v>10716</v>
      </c>
      <c r="D1049" s="239">
        <v>100</v>
      </c>
      <c r="E1049" s="236" t="s">
        <v>8067</v>
      </c>
      <c r="F1049" s="236" t="s">
        <v>10733</v>
      </c>
      <c r="G1049" s="236" t="s">
        <v>10733</v>
      </c>
      <c r="H1049" s="256" t="s">
        <v>10643</v>
      </c>
    </row>
    <row r="1050" spans="1:8" ht="45" x14ac:dyDescent="0.25">
      <c r="A1050" s="240" t="s">
        <v>11310</v>
      </c>
      <c r="B1050" s="238" t="s">
        <v>10715</v>
      </c>
      <c r="C1050" s="237" t="s">
        <v>10716</v>
      </c>
      <c r="D1050" s="239">
        <v>100</v>
      </c>
      <c r="E1050" s="236" t="s">
        <v>8067</v>
      </c>
      <c r="F1050" s="236" t="s">
        <v>10733</v>
      </c>
      <c r="G1050" s="236" t="s">
        <v>10733</v>
      </c>
      <c r="H1050" s="256" t="s">
        <v>10644</v>
      </c>
    </row>
    <row r="1051" spans="1:8" ht="45" x14ac:dyDescent="0.25">
      <c r="A1051" s="240" t="s">
        <v>11311</v>
      </c>
      <c r="B1051" s="238" t="s">
        <v>10715</v>
      </c>
      <c r="C1051" s="237" t="s">
        <v>10716</v>
      </c>
      <c r="D1051" s="239">
        <v>100</v>
      </c>
      <c r="E1051" s="236" t="s">
        <v>8067</v>
      </c>
      <c r="F1051" s="236" t="s">
        <v>10733</v>
      </c>
      <c r="G1051" s="236" t="s">
        <v>10733</v>
      </c>
      <c r="H1051" s="256" t="s">
        <v>10645</v>
      </c>
    </row>
    <row r="1052" spans="1:8" ht="45" x14ac:dyDescent="0.25">
      <c r="A1052" s="240" t="s">
        <v>11312</v>
      </c>
      <c r="B1052" s="238" t="s">
        <v>10715</v>
      </c>
      <c r="C1052" s="237" t="s">
        <v>10716</v>
      </c>
      <c r="D1052" s="239">
        <v>100</v>
      </c>
      <c r="E1052" s="236" t="s">
        <v>8067</v>
      </c>
      <c r="F1052" s="236" t="s">
        <v>10733</v>
      </c>
      <c r="G1052" s="236" t="s">
        <v>10733</v>
      </c>
      <c r="H1052" s="256" t="s">
        <v>10745</v>
      </c>
    </row>
    <row r="1053" spans="1:8" ht="45" x14ac:dyDescent="0.25">
      <c r="A1053" s="240" t="s">
        <v>11313</v>
      </c>
      <c r="B1053" s="238" t="s">
        <v>10715</v>
      </c>
      <c r="C1053" s="237" t="s">
        <v>10716</v>
      </c>
      <c r="D1053" s="239">
        <v>100</v>
      </c>
      <c r="E1053" s="236" t="s">
        <v>8067</v>
      </c>
      <c r="F1053" s="236" t="s">
        <v>10733</v>
      </c>
      <c r="G1053" s="236" t="s">
        <v>10733</v>
      </c>
      <c r="H1053" s="256" t="s">
        <v>10646</v>
      </c>
    </row>
    <row r="1054" spans="1:8" ht="45" x14ac:dyDescent="0.25">
      <c r="A1054" s="240" t="s">
        <v>11314</v>
      </c>
      <c r="B1054" s="238" t="s">
        <v>10715</v>
      </c>
      <c r="C1054" s="237" t="s">
        <v>10716</v>
      </c>
      <c r="D1054" s="239">
        <v>100</v>
      </c>
      <c r="E1054" s="236" t="s">
        <v>8067</v>
      </c>
      <c r="F1054" s="236" t="s">
        <v>10733</v>
      </c>
      <c r="G1054" s="236" t="s">
        <v>10733</v>
      </c>
      <c r="H1054" s="256" t="s">
        <v>10647</v>
      </c>
    </row>
    <row r="1055" spans="1:8" ht="45" x14ac:dyDescent="0.25">
      <c r="A1055" s="240" t="s">
        <v>11315</v>
      </c>
      <c r="B1055" s="238" t="s">
        <v>10715</v>
      </c>
      <c r="C1055" s="237" t="s">
        <v>10716</v>
      </c>
      <c r="D1055" s="239">
        <v>100</v>
      </c>
      <c r="E1055" s="236" t="s">
        <v>8067</v>
      </c>
      <c r="F1055" s="236" t="s">
        <v>10733</v>
      </c>
      <c r="G1055" s="236" t="s">
        <v>10733</v>
      </c>
      <c r="H1055" s="256" t="s">
        <v>10648</v>
      </c>
    </row>
    <row r="1056" spans="1:8" ht="45" x14ac:dyDescent="0.25">
      <c r="A1056" s="240" t="s">
        <v>11316</v>
      </c>
      <c r="B1056" s="238" t="s">
        <v>10715</v>
      </c>
      <c r="C1056" s="237" t="s">
        <v>10716</v>
      </c>
      <c r="D1056" s="239">
        <v>100</v>
      </c>
      <c r="E1056" s="236" t="s">
        <v>8067</v>
      </c>
      <c r="F1056" s="236" t="s">
        <v>10733</v>
      </c>
      <c r="G1056" s="236" t="s">
        <v>10733</v>
      </c>
      <c r="H1056" s="256" t="s">
        <v>10649</v>
      </c>
    </row>
    <row r="1057" spans="1:8" ht="45" x14ac:dyDescent="0.25">
      <c r="A1057" s="240" t="s">
        <v>11317</v>
      </c>
      <c r="B1057" s="238" t="s">
        <v>10715</v>
      </c>
      <c r="C1057" s="237" t="s">
        <v>10716</v>
      </c>
      <c r="D1057" s="239">
        <v>100</v>
      </c>
      <c r="E1057" s="236" t="s">
        <v>8067</v>
      </c>
      <c r="F1057" s="236" t="s">
        <v>10733</v>
      </c>
      <c r="G1057" s="236" t="s">
        <v>10733</v>
      </c>
      <c r="H1057" s="256" t="s">
        <v>10613</v>
      </c>
    </row>
    <row r="1058" spans="1:8" ht="45" x14ac:dyDescent="0.25">
      <c r="A1058" s="240" t="s">
        <v>11318</v>
      </c>
      <c r="B1058" s="238" t="s">
        <v>10715</v>
      </c>
      <c r="C1058" s="237" t="s">
        <v>10716</v>
      </c>
      <c r="D1058" s="239">
        <v>100</v>
      </c>
      <c r="E1058" s="236" t="s">
        <v>8067</v>
      </c>
      <c r="F1058" s="236" t="s">
        <v>10733</v>
      </c>
      <c r="G1058" s="236" t="s">
        <v>10733</v>
      </c>
      <c r="H1058" s="256" t="s">
        <v>10746</v>
      </c>
    </row>
    <row r="1059" spans="1:8" ht="45" x14ac:dyDescent="0.25">
      <c r="A1059" s="240" t="s">
        <v>11319</v>
      </c>
      <c r="B1059" s="238" t="s">
        <v>10715</v>
      </c>
      <c r="C1059" s="237" t="s">
        <v>10716</v>
      </c>
      <c r="D1059" s="239">
        <v>100</v>
      </c>
      <c r="E1059" s="236" t="s">
        <v>8067</v>
      </c>
      <c r="F1059" s="236" t="s">
        <v>10733</v>
      </c>
      <c r="G1059" s="236" t="s">
        <v>10733</v>
      </c>
      <c r="H1059" s="256" t="s">
        <v>10650</v>
      </c>
    </row>
    <row r="1060" spans="1:8" ht="45" x14ac:dyDescent="0.25">
      <c r="A1060" s="240" t="s">
        <v>11320</v>
      </c>
      <c r="B1060" s="238" t="s">
        <v>10715</v>
      </c>
      <c r="C1060" s="237" t="s">
        <v>10716</v>
      </c>
      <c r="D1060" s="239">
        <v>100</v>
      </c>
      <c r="E1060" s="236" t="s">
        <v>8067</v>
      </c>
      <c r="F1060" s="236" t="s">
        <v>10733</v>
      </c>
      <c r="G1060" s="236" t="s">
        <v>10733</v>
      </c>
      <c r="H1060" s="256" t="s">
        <v>10651</v>
      </c>
    </row>
    <row r="1061" spans="1:8" ht="45" x14ac:dyDescent="0.25">
      <c r="A1061" s="240" t="s">
        <v>11321</v>
      </c>
      <c r="B1061" s="238" t="s">
        <v>10715</v>
      </c>
      <c r="C1061" s="237" t="s">
        <v>10716</v>
      </c>
      <c r="D1061" s="239">
        <v>100</v>
      </c>
      <c r="E1061" s="236" t="s">
        <v>8067</v>
      </c>
      <c r="F1061" s="236" t="s">
        <v>10733</v>
      </c>
      <c r="G1061" s="236" t="s">
        <v>10733</v>
      </c>
      <c r="H1061" s="256" t="s">
        <v>10652</v>
      </c>
    </row>
    <row r="1062" spans="1:8" ht="45" x14ac:dyDescent="0.25">
      <c r="A1062" s="240" t="s">
        <v>11322</v>
      </c>
      <c r="B1062" s="238" t="s">
        <v>10715</v>
      </c>
      <c r="C1062" s="237" t="s">
        <v>10716</v>
      </c>
      <c r="D1062" s="239">
        <v>100</v>
      </c>
      <c r="E1062" s="236" t="s">
        <v>8067</v>
      </c>
      <c r="F1062" s="236" t="s">
        <v>10733</v>
      </c>
      <c r="G1062" s="236" t="s">
        <v>10733</v>
      </c>
      <c r="H1062" s="256" t="s">
        <v>10653</v>
      </c>
    </row>
    <row r="1063" spans="1:8" ht="45" x14ac:dyDescent="0.25">
      <c r="A1063" s="240" t="s">
        <v>11323</v>
      </c>
      <c r="B1063" s="238" t="s">
        <v>10715</v>
      </c>
      <c r="C1063" s="237" t="s">
        <v>10716</v>
      </c>
      <c r="D1063" s="239">
        <v>100</v>
      </c>
      <c r="E1063" s="236" t="s">
        <v>8067</v>
      </c>
      <c r="F1063" s="236" t="s">
        <v>10733</v>
      </c>
      <c r="G1063" s="236" t="s">
        <v>10733</v>
      </c>
      <c r="H1063" s="256" t="s">
        <v>4280</v>
      </c>
    </row>
    <row r="1064" spans="1:8" ht="45" x14ac:dyDescent="0.25">
      <c r="A1064" s="240" t="s">
        <v>11324</v>
      </c>
      <c r="B1064" s="238" t="s">
        <v>10715</v>
      </c>
      <c r="C1064" s="237" t="s">
        <v>10716</v>
      </c>
      <c r="D1064" s="239">
        <v>100</v>
      </c>
      <c r="E1064" s="236" t="s">
        <v>8067</v>
      </c>
      <c r="F1064" s="236" t="s">
        <v>10733</v>
      </c>
      <c r="G1064" s="236" t="s">
        <v>10733</v>
      </c>
      <c r="H1064" s="256" t="s">
        <v>10654</v>
      </c>
    </row>
    <row r="1065" spans="1:8" ht="45" x14ac:dyDescent="0.25">
      <c r="A1065" s="240" t="s">
        <v>11325</v>
      </c>
      <c r="B1065" s="238" t="s">
        <v>10715</v>
      </c>
      <c r="C1065" s="237" t="s">
        <v>10716</v>
      </c>
      <c r="D1065" s="239">
        <v>100</v>
      </c>
      <c r="E1065" s="236" t="s">
        <v>8067</v>
      </c>
      <c r="F1065" s="236" t="s">
        <v>10733</v>
      </c>
      <c r="G1065" s="236" t="s">
        <v>10733</v>
      </c>
      <c r="H1065" s="256" t="s">
        <v>10655</v>
      </c>
    </row>
    <row r="1066" spans="1:8" ht="45" x14ac:dyDescent="0.25">
      <c r="A1066" s="240" t="s">
        <v>11326</v>
      </c>
      <c r="B1066" s="238" t="s">
        <v>10715</v>
      </c>
      <c r="C1066" s="237" t="s">
        <v>10716</v>
      </c>
      <c r="D1066" s="239">
        <v>100</v>
      </c>
      <c r="E1066" s="236" t="s">
        <v>8067</v>
      </c>
      <c r="F1066" s="236" t="s">
        <v>10733</v>
      </c>
      <c r="G1066" s="236" t="s">
        <v>10733</v>
      </c>
      <c r="H1066" s="256" t="s">
        <v>10656</v>
      </c>
    </row>
    <row r="1067" spans="1:8" ht="45" x14ac:dyDescent="0.25">
      <c r="A1067" s="240" t="s">
        <v>11327</v>
      </c>
      <c r="B1067" s="238" t="s">
        <v>10715</v>
      </c>
      <c r="C1067" s="237" t="s">
        <v>10716</v>
      </c>
      <c r="D1067" s="239">
        <v>100</v>
      </c>
      <c r="E1067" s="236" t="s">
        <v>8067</v>
      </c>
      <c r="F1067" s="236" t="s">
        <v>10733</v>
      </c>
      <c r="G1067" s="236" t="s">
        <v>10733</v>
      </c>
      <c r="H1067" s="256" t="s">
        <v>10657</v>
      </c>
    </row>
    <row r="1068" spans="1:8" ht="45" x14ac:dyDescent="0.25">
      <c r="A1068" s="240" t="s">
        <v>11328</v>
      </c>
      <c r="B1068" s="238" t="s">
        <v>10715</v>
      </c>
      <c r="C1068" s="237" t="s">
        <v>10716</v>
      </c>
      <c r="D1068" s="239">
        <v>100</v>
      </c>
      <c r="E1068" s="236" t="s">
        <v>8067</v>
      </c>
      <c r="F1068" s="236" t="s">
        <v>10733</v>
      </c>
      <c r="G1068" s="236" t="s">
        <v>10733</v>
      </c>
      <c r="H1068" s="256" t="s">
        <v>10658</v>
      </c>
    </row>
    <row r="1069" spans="1:8" ht="45" x14ac:dyDescent="0.25">
      <c r="A1069" s="240" t="s">
        <v>11329</v>
      </c>
      <c r="B1069" s="238" t="s">
        <v>10715</v>
      </c>
      <c r="C1069" s="237" t="s">
        <v>10716</v>
      </c>
      <c r="D1069" s="239">
        <v>100</v>
      </c>
      <c r="E1069" s="236" t="s">
        <v>8067</v>
      </c>
      <c r="F1069" s="236" t="s">
        <v>10733</v>
      </c>
      <c r="G1069" s="236" t="s">
        <v>10733</v>
      </c>
      <c r="H1069" s="256" t="s">
        <v>10659</v>
      </c>
    </row>
    <row r="1070" spans="1:8" ht="45" x14ac:dyDescent="0.25">
      <c r="A1070" s="240" t="s">
        <v>11330</v>
      </c>
      <c r="B1070" s="238" t="s">
        <v>10715</v>
      </c>
      <c r="C1070" s="237" t="s">
        <v>10716</v>
      </c>
      <c r="D1070" s="239">
        <v>100</v>
      </c>
      <c r="E1070" s="236" t="s">
        <v>8067</v>
      </c>
      <c r="F1070" s="236" t="s">
        <v>10733</v>
      </c>
      <c r="G1070" s="236" t="s">
        <v>10733</v>
      </c>
      <c r="H1070" s="256" t="s">
        <v>10597</v>
      </c>
    </row>
    <row r="1071" spans="1:8" ht="45" x14ac:dyDescent="0.25">
      <c r="A1071" s="240" t="s">
        <v>11331</v>
      </c>
      <c r="B1071" s="238" t="s">
        <v>10715</v>
      </c>
      <c r="C1071" s="237" t="s">
        <v>10716</v>
      </c>
      <c r="D1071" s="239">
        <v>100</v>
      </c>
      <c r="E1071" s="236" t="s">
        <v>8067</v>
      </c>
      <c r="F1071" s="236" t="s">
        <v>10733</v>
      </c>
      <c r="G1071" s="236" t="s">
        <v>10733</v>
      </c>
      <c r="H1071" s="256" t="s">
        <v>10660</v>
      </c>
    </row>
    <row r="1072" spans="1:8" ht="45" x14ac:dyDescent="0.25">
      <c r="A1072" s="240" t="s">
        <v>11332</v>
      </c>
      <c r="B1072" s="238" t="s">
        <v>10715</v>
      </c>
      <c r="C1072" s="237" t="s">
        <v>10716</v>
      </c>
      <c r="D1072" s="239">
        <v>100</v>
      </c>
      <c r="E1072" s="236" t="s">
        <v>8067</v>
      </c>
      <c r="F1072" s="236" t="s">
        <v>10733</v>
      </c>
      <c r="G1072" s="236" t="s">
        <v>10733</v>
      </c>
      <c r="H1072" s="256" t="s">
        <v>10661</v>
      </c>
    </row>
    <row r="1073" spans="1:8" ht="45" x14ac:dyDescent="0.25">
      <c r="A1073" s="240" t="s">
        <v>11333</v>
      </c>
      <c r="B1073" s="238" t="s">
        <v>10715</v>
      </c>
      <c r="C1073" s="237" t="s">
        <v>10716</v>
      </c>
      <c r="D1073" s="239">
        <v>100</v>
      </c>
      <c r="E1073" s="236" t="s">
        <v>8067</v>
      </c>
      <c r="F1073" s="236" t="s">
        <v>10733</v>
      </c>
      <c r="G1073" s="236" t="s">
        <v>10733</v>
      </c>
      <c r="H1073" s="256" t="s">
        <v>10662</v>
      </c>
    </row>
    <row r="1074" spans="1:8" ht="45" x14ac:dyDescent="0.25">
      <c r="A1074" s="240" t="s">
        <v>11334</v>
      </c>
      <c r="B1074" s="238" t="s">
        <v>10715</v>
      </c>
      <c r="C1074" s="237" t="s">
        <v>10716</v>
      </c>
      <c r="D1074" s="239">
        <v>100</v>
      </c>
      <c r="E1074" s="236" t="s">
        <v>8067</v>
      </c>
      <c r="F1074" s="236" t="s">
        <v>10733</v>
      </c>
      <c r="G1074" s="236" t="s">
        <v>10733</v>
      </c>
      <c r="H1074" s="256" t="s">
        <v>10663</v>
      </c>
    </row>
    <row r="1075" spans="1:8" ht="45" x14ac:dyDescent="0.25">
      <c r="A1075" s="240" t="s">
        <v>11335</v>
      </c>
      <c r="B1075" s="238" t="s">
        <v>10715</v>
      </c>
      <c r="C1075" s="237" t="s">
        <v>10716</v>
      </c>
      <c r="D1075" s="239">
        <v>100</v>
      </c>
      <c r="E1075" s="236" t="s">
        <v>8067</v>
      </c>
      <c r="F1075" s="236" t="s">
        <v>10733</v>
      </c>
      <c r="G1075" s="236" t="s">
        <v>10733</v>
      </c>
      <c r="H1075" s="256" t="s">
        <v>10664</v>
      </c>
    </row>
    <row r="1076" spans="1:8" ht="45" x14ac:dyDescent="0.25">
      <c r="A1076" s="240" t="s">
        <v>11336</v>
      </c>
      <c r="B1076" s="238" t="s">
        <v>10715</v>
      </c>
      <c r="C1076" s="237" t="s">
        <v>10716</v>
      </c>
      <c r="D1076" s="239">
        <v>100</v>
      </c>
      <c r="E1076" s="236" t="s">
        <v>8067</v>
      </c>
      <c r="F1076" s="236" t="s">
        <v>10733</v>
      </c>
      <c r="G1076" s="236" t="s">
        <v>10733</v>
      </c>
      <c r="H1076" s="256" t="s">
        <v>10665</v>
      </c>
    </row>
    <row r="1077" spans="1:8" ht="45" x14ac:dyDescent="0.25">
      <c r="A1077" s="240" t="s">
        <v>11337</v>
      </c>
      <c r="B1077" s="238" t="s">
        <v>10715</v>
      </c>
      <c r="C1077" s="237" t="s">
        <v>10716</v>
      </c>
      <c r="D1077" s="239">
        <v>100</v>
      </c>
      <c r="E1077" s="236" t="s">
        <v>8067</v>
      </c>
      <c r="F1077" s="236" t="s">
        <v>10733</v>
      </c>
      <c r="G1077" s="236" t="s">
        <v>10733</v>
      </c>
      <c r="H1077" s="256" t="s">
        <v>10666</v>
      </c>
    </row>
    <row r="1078" spans="1:8" ht="45" x14ac:dyDescent="0.25">
      <c r="A1078" s="240" t="s">
        <v>11338</v>
      </c>
      <c r="B1078" s="238" t="s">
        <v>10715</v>
      </c>
      <c r="C1078" s="237" t="s">
        <v>10716</v>
      </c>
      <c r="D1078" s="239">
        <v>100</v>
      </c>
      <c r="E1078" s="236" t="s">
        <v>8067</v>
      </c>
      <c r="F1078" s="236" t="s">
        <v>10733</v>
      </c>
      <c r="G1078" s="236" t="s">
        <v>10736</v>
      </c>
      <c r="H1078" s="256" t="s">
        <v>10600</v>
      </c>
    </row>
    <row r="1079" spans="1:8" ht="45" x14ac:dyDescent="0.25">
      <c r="A1079" s="240" t="s">
        <v>11339</v>
      </c>
      <c r="B1079" s="238" t="s">
        <v>10715</v>
      </c>
      <c r="C1079" s="237" t="s">
        <v>10716</v>
      </c>
      <c r="D1079" s="239">
        <v>100</v>
      </c>
      <c r="E1079" s="236" t="s">
        <v>8067</v>
      </c>
      <c r="F1079" s="236" t="s">
        <v>10733</v>
      </c>
      <c r="G1079" s="236" t="s">
        <v>10736</v>
      </c>
      <c r="H1079" s="256" t="s">
        <v>10667</v>
      </c>
    </row>
    <row r="1080" spans="1:8" ht="45" x14ac:dyDescent="0.25">
      <c r="A1080" s="240" t="s">
        <v>11340</v>
      </c>
      <c r="B1080" s="238" t="s">
        <v>10715</v>
      </c>
      <c r="C1080" s="237" t="s">
        <v>10716</v>
      </c>
      <c r="D1080" s="239">
        <v>100</v>
      </c>
      <c r="E1080" s="236" t="s">
        <v>8067</v>
      </c>
      <c r="F1080" s="236" t="s">
        <v>10733</v>
      </c>
      <c r="G1080" s="236" t="s">
        <v>10736</v>
      </c>
      <c r="H1080" s="256" t="s">
        <v>10668</v>
      </c>
    </row>
    <row r="1081" spans="1:8" ht="45" x14ac:dyDescent="0.25">
      <c r="A1081" s="240" t="s">
        <v>11341</v>
      </c>
      <c r="B1081" s="238" t="s">
        <v>10715</v>
      </c>
      <c r="C1081" s="237" t="s">
        <v>10716</v>
      </c>
      <c r="D1081" s="239">
        <v>100</v>
      </c>
      <c r="E1081" s="236" t="s">
        <v>8067</v>
      </c>
      <c r="F1081" s="236" t="s">
        <v>10733</v>
      </c>
      <c r="G1081" s="236" t="s">
        <v>10736</v>
      </c>
      <c r="H1081" s="256" t="s">
        <v>10669</v>
      </c>
    </row>
    <row r="1082" spans="1:8" ht="45" x14ac:dyDescent="0.25">
      <c r="A1082" s="240" t="s">
        <v>11342</v>
      </c>
      <c r="B1082" s="238" t="s">
        <v>10715</v>
      </c>
      <c r="C1082" s="237" t="s">
        <v>10716</v>
      </c>
      <c r="D1082" s="239">
        <v>100</v>
      </c>
      <c r="E1082" s="236" t="s">
        <v>8067</v>
      </c>
      <c r="F1082" s="236" t="s">
        <v>10733</v>
      </c>
      <c r="G1082" s="236" t="s">
        <v>10736</v>
      </c>
      <c r="H1082" s="256" t="s">
        <v>10670</v>
      </c>
    </row>
    <row r="1083" spans="1:8" ht="45" x14ac:dyDescent="0.25">
      <c r="A1083" s="240" t="s">
        <v>10569</v>
      </c>
      <c r="B1083" s="238" t="s">
        <v>10715</v>
      </c>
      <c r="C1083" s="237" t="s">
        <v>10716</v>
      </c>
      <c r="D1083" s="239">
        <v>100</v>
      </c>
      <c r="E1083" s="236" t="s">
        <v>8067</v>
      </c>
      <c r="F1083" s="236" t="s">
        <v>10733</v>
      </c>
      <c r="G1083" s="236" t="s">
        <v>10736</v>
      </c>
      <c r="H1083" s="256" t="s">
        <v>10671</v>
      </c>
    </row>
    <row r="1084" spans="1:8" ht="45" x14ac:dyDescent="0.25">
      <c r="A1084" s="240" t="s">
        <v>11343</v>
      </c>
      <c r="B1084" s="238" t="s">
        <v>10715</v>
      </c>
      <c r="C1084" s="237" t="s">
        <v>10716</v>
      </c>
      <c r="D1084" s="239">
        <v>100</v>
      </c>
      <c r="E1084" s="236" t="s">
        <v>8067</v>
      </c>
      <c r="F1084" s="236" t="s">
        <v>10733</v>
      </c>
      <c r="G1084" s="236" t="s">
        <v>10736</v>
      </c>
      <c r="H1084" s="256" t="s">
        <v>10672</v>
      </c>
    </row>
    <row r="1085" spans="1:8" ht="45" x14ac:dyDescent="0.25">
      <c r="A1085" s="240" t="s">
        <v>11344</v>
      </c>
      <c r="B1085" s="238" t="s">
        <v>10715</v>
      </c>
      <c r="C1085" s="237" t="s">
        <v>10716</v>
      </c>
      <c r="D1085" s="239">
        <v>100</v>
      </c>
      <c r="E1085" s="236" t="s">
        <v>8067</v>
      </c>
      <c r="F1085" s="236" t="s">
        <v>10733</v>
      </c>
      <c r="G1085" s="236" t="s">
        <v>10736</v>
      </c>
      <c r="H1085" s="256" t="s">
        <v>10673</v>
      </c>
    </row>
    <row r="1086" spans="1:8" ht="45" x14ac:dyDescent="0.25">
      <c r="A1086" s="240" t="s">
        <v>11345</v>
      </c>
      <c r="B1086" s="238" t="s">
        <v>10715</v>
      </c>
      <c r="C1086" s="237" t="s">
        <v>10716</v>
      </c>
      <c r="D1086" s="239">
        <v>100</v>
      </c>
      <c r="E1086" s="236" t="s">
        <v>8067</v>
      </c>
      <c r="F1086" s="236" t="s">
        <v>10733</v>
      </c>
      <c r="G1086" s="236" t="s">
        <v>10736</v>
      </c>
      <c r="H1086" s="256" t="s">
        <v>10674</v>
      </c>
    </row>
    <row r="1087" spans="1:8" ht="45" x14ac:dyDescent="0.25">
      <c r="A1087" s="240" t="s">
        <v>11346</v>
      </c>
      <c r="B1087" s="238" t="s">
        <v>10715</v>
      </c>
      <c r="C1087" s="237" t="s">
        <v>10716</v>
      </c>
      <c r="D1087" s="239">
        <v>100</v>
      </c>
      <c r="E1087" s="236" t="s">
        <v>8067</v>
      </c>
      <c r="F1087" s="236" t="s">
        <v>10733</v>
      </c>
      <c r="G1087" s="236" t="s">
        <v>10736</v>
      </c>
      <c r="H1087" s="256" t="s">
        <v>10675</v>
      </c>
    </row>
    <row r="1088" spans="1:8" ht="45" x14ac:dyDescent="0.25">
      <c r="A1088" s="240" t="s">
        <v>11347</v>
      </c>
      <c r="B1088" s="238" t="s">
        <v>10715</v>
      </c>
      <c r="C1088" s="237" t="s">
        <v>10716</v>
      </c>
      <c r="D1088" s="239">
        <v>100</v>
      </c>
      <c r="E1088" s="236" t="s">
        <v>8067</v>
      </c>
      <c r="F1088" s="236" t="s">
        <v>10733</v>
      </c>
      <c r="G1088" s="236" t="s">
        <v>10736</v>
      </c>
      <c r="H1088" s="256" t="s">
        <v>10676</v>
      </c>
    </row>
    <row r="1089" spans="1:8" ht="45" x14ac:dyDescent="0.25">
      <c r="A1089" s="240" t="s">
        <v>11348</v>
      </c>
      <c r="B1089" s="238" t="s">
        <v>10715</v>
      </c>
      <c r="C1089" s="237" t="s">
        <v>10716</v>
      </c>
      <c r="D1089" s="239">
        <v>100</v>
      </c>
      <c r="E1089" s="236" t="s">
        <v>8067</v>
      </c>
      <c r="F1089" s="236" t="s">
        <v>10733</v>
      </c>
      <c r="G1089" s="236" t="s">
        <v>10736</v>
      </c>
      <c r="H1089" s="256" t="s">
        <v>10677</v>
      </c>
    </row>
    <row r="1090" spans="1:8" ht="45" x14ac:dyDescent="0.25">
      <c r="A1090" s="240" t="s">
        <v>11349</v>
      </c>
      <c r="B1090" s="238" t="s">
        <v>10715</v>
      </c>
      <c r="C1090" s="237" t="s">
        <v>10716</v>
      </c>
      <c r="D1090" s="239">
        <v>100</v>
      </c>
      <c r="E1090" s="236" t="s">
        <v>8067</v>
      </c>
      <c r="F1090" s="236" t="s">
        <v>10733</v>
      </c>
      <c r="G1090" s="236" t="s">
        <v>10736</v>
      </c>
      <c r="H1090" s="256" t="s">
        <v>184</v>
      </c>
    </row>
    <row r="1091" spans="1:8" ht="45" x14ac:dyDescent="0.25">
      <c r="A1091" s="240" t="s">
        <v>11350</v>
      </c>
      <c r="B1091" s="238" t="s">
        <v>10715</v>
      </c>
      <c r="C1091" s="237" t="s">
        <v>10716</v>
      </c>
      <c r="D1091" s="239">
        <v>100</v>
      </c>
      <c r="E1091" s="236" t="s">
        <v>8067</v>
      </c>
      <c r="F1091" s="236" t="s">
        <v>10733</v>
      </c>
      <c r="G1091" s="236" t="s">
        <v>10736</v>
      </c>
      <c r="H1091" s="256" t="s">
        <v>10678</v>
      </c>
    </row>
    <row r="1092" spans="1:8" ht="45" x14ac:dyDescent="0.25">
      <c r="A1092" s="240" t="s">
        <v>11351</v>
      </c>
      <c r="B1092" s="238" t="s">
        <v>10715</v>
      </c>
      <c r="C1092" s="237" t="s">
        <v>10716</v>
      </c>
      <c r="D1092" s="239">
        <v>100</v>
      </c>
      <c r="E1092" s="236" t="s">
        <v>8067</v>
      </c>
      <c r="F1092" s="236" t="s">
        <v>10733</v>
      </c>
      <c r="G1092" s="236" t="s">
        <v>10736</v>
      </c>
      <c r="H1092" s="256" t="s">
        <v>10679</v>
      </c>
    </row>
    <row r="1093" spans="1:8" ht="45" x14ac:dyDescent="0.25">
      <c r="A1093" s="240" t="s">
        <v>11352</v>
      </c>
      <c r="B1093" s="238" t="s">
        <v>10715</v>
      </c>
      <c r="C1093" s="237" t="s">
        <v>10716</v>
      </c>
      <c r="D1093" s="239">
        <v>100</v>
      </c>
      <c r="E1093" s="236" t="s">
        <v>8067</v>
      </c>
      <c r="F1093" s="236" t="s">
        <v>10733</v>
      </c>
      <c r="G1093" s="236" t="s">
        <v>10736</v>
      </c>
      <c r="H1093" s="256" t="s">
        <v>10680</v>
      </c>
    </row>
    <row r="1094" spans="1:8" ht="45" x14ac:dyDescent="0.25">
      <c r="A1094" s="240" t="s">
        <v>11353</v>
      </c>
      <c r="B1094" s="238" t="s">
        <v>10715</v>
      </c>
      <c r="C1094" s="237" t="s">
        <v>10716</v>
      </c>
      <c r="D1094" s="239">
        <v>100</v>
      </c>
      <c r="E1094" s="236" t="s">
        <v>8067</v>
      </c>
      <c r="F1094" s="236" t="s">
        <v>10733</v>
      </c>
      <c r="G1094" s="236" t="s">
        <v>10736</v>
      </c>
      <c r="H1094" s="256" t="s">
        <v>10681</v>
      </c>
    </row>
    <row r="1095" spans="1:8" ht="45" x14ac:dyDescent="0.25">
      <c r="A1095" s="240" t="s">
        <v>11354</v>
      </c>
      <c r="B1095" s="238" t="s">
        <v>10715</v>
      </c>
      <c r="C1095" s="237" t="s">
        <v>10716</v>
      </c>
      <c r="D1095" s="239">
        <v>100</v>
      </c>
      <c r="E1095" s="236" t="s">
        <v>8067</v>
      </c>
      <c r="F1095" s="236" t="s">
        <v>10733</v>
      </c>
      <c r="G1095" s="236" t="s">
        <v>10736</v>
      </c>
      <c r="H1095" s="256" t="s">
        <v>10682</v>
      </c>
    </row>
    <row r="1096" spans="1:8" ht="45" x14ac:dyDescent="0.25">
      <c r="A1096" s="240" t="s">
        <v>11355</v>
      </c>
      <c r="B1096" s="238" t="s">
        <v>10715</v>
      </c>
      <c r="C1096" s="237" t="s">
        <v>10716</v>
      </c>
      <c r="D1096" s="239">
        <v>100</v>
      </c>
      <c r="E1096" s="236" t="s">
        <v>8067</v>
      </c>
      <c r="F1096" s="236" t="s">
        <v>10733</v>
      </c>
      <c r="G1096" s="236" t="s">
        <v>10736</v>
      </c>
      <c r="H1096" s="256" t="s">
        <v>10683</v>
      </c>
    </row>
    <row r="1097" spans="1:8" ht="45" x14ac:dyDescent="0.25">
      <c r="A1097" s="240" t="s">
        <v>11356</v>
      </c>
      <c r="B1097" s="238" t="s">
        <v>10715</v>
      </c>
      <c r="C1097" s="237" t="s">
        <v>10716</v>
      </c>
      <c r="D1097" s="239">
        <v>100</v>
      </c>
      <c r="E1097" s="236" t="s">
        <v>8067</v>
      </c>
      <c r="F1097" s="236" t="s">
        <v>10733</v>
      </c>
      <c r="G1097" s="236" t="s">
        <v>10736</v>
      </c>
      <c r="H1097" s="256" t="s">
        <v>10684</v>
      </c>
    </row>
    <row r="1098" spans="1:8" ht="45" x14ac:dyDescent="0.25">
      <c r="A1098" s="240" t="s">
        <v>11357</v>
      </c>
      <c r="B1098" s="238" t="s">
        <v>10715</v>
      </c>
      <c r="C1098" s="237" t="s">
        <v>10716</v>
      </c>
      <c r="D1098" s="239">
        <v>100</v>
      </c>
      <c r="E1098" s="236" t="s">
        <v>8067</v>
      </c>
      <c r="F1098" s="236" t="s">
        <v>10733</v>
      </c>
      <c r="G1098" s="236" t="s">
        <v>10736</v>
      </c>
      <c r="H1098" s="256" t="s">
        <v>10685</v>
      </c>
    </row>
    <row r="1099" spans="1:8" ht="45" x14ac:dyDescent="0.25">
      <c r="A1099" s="240" t="s">
        <v>11358</v>
      </c>
      <c r="B1099" s="238" t="s">
        <v>10715</v>
      </c>
      <c r="C1099" s="237" t="s">
        <v>10716</v>
      </c>
      <c r="D1099" s="239">
        <v>100</v>
      </c>
      <c r="E1099" s="236" t="s">
        <v>8067</v>
      </c>
      <c r="F1099" s="236" t="s">
        <v>10733</v>
      </c>
      <c r="G1099" s="236" t="s">
        <v>10736</v>
      </c>
      <c r="H1099" s="256" t="s">
        <v>10686</v>
      </c>
    </row>
    <row r="1100" spans="1:8" ht="45" x14ac:dyDescent="0.25">
      <c r="A1100" s="240" t="s">
        <v>11359</v>
      </c>
      <c r="B1100" s="238" t="s">
        <v>10715</v>
      </c>
      <c r="C1100" s="237" t="s">
        <v>10716</v>
      </c>
      <c r="D1100" s="239">
        <v>100</v>
      </c>
      <c r="E1100" s="236" t="s">
        <v>8067</v>
      </c>
      <c r="F1100" s="236" t="s">
        <v>10733</v>
      </c>
      <c r="G1100" s="236" t="s">
        <v>10736</v>
      </c>
      <c r="H1100" s="256" t="s">
        <v>10687</v>
      </c>
    </row>
    <row r="1101" spans="1:8" ht="45" x14ac:dyDescent="0.25">
      <c r="A1101" s="240" t="s">
        <v>11360</v>
      </c>
      <c r="B1101" s="238" t="s">
        <v>10715</v>
      </c>
      <c r="C1101" s="237" t="s">
        <v>10716</v>
      </c>
      <c r="D1101" s="239">
        <v>100</v>
      </c>
      <c r="E1101" s="236" t="s">
        <v>8067</v>
      </c>
      <c r="F1101" s="236" t="s">
        <v>10733</v>
      </c>
      <c r="G1101" s="236" t="s">
        <v>10736</v>
      </c>
      <c r="H1101" s="256" t="s">
        <v>10688</v>
      </c>
    </row>
    <row r="1102" spans="1:8" ht="45" x14ac:dyDescent="0.25">
      <c r="A1102" s="240" t="s">
        <v>11361</v>
      </c>
      <c r="B1102" s="238" t="s">
        <v>10715</v>
      </c>
      <c r="C1102" s="237" t="s">
        <v>10716</v>
      </c>
      <c r="D1102" s="239">
        <v>100</v>
      </c>
      <c r="E1102" s="236" t="s">
        <v>8067</v>
      </c>
      <c r="F1102" s="236" t="s">
        <v>10733</v>
      </c>
      <c r="G1102" s="236" t="s">
        <v>10736</v>
      </c>
      <c r="H1102" s="256" t="s">
        <v>10689</v>
      </c>
    </row>
    <row r="1103" spans="1:8" ht="45" x14ac:dyDescent="0.25">
      <c r="A1103" s="240" t="s">
        <v>11362</v>
      </c>
      <c r="B1103" s="238" t="s">
        <v>10715</v>
      </c>
      <c r="C1103" s="237" t="s">
        <v>10716</v>
      </c>
      <c r="D1103" s="239">
        <v>100</v>
      </c>
      <c r="E1103" s="236" t="s">
        <v>8067</v>
      </c>
      <c r="F1103" s="236" t="s">
        <v>10733</v>
      </c>
      <c r="G1103" s="236" t="s">
        <v>10736</v>
      </c>
      <c r="H1103" s="256" t="s">
        <v>10690</v>
      </c>
    </row>
    <row r="1104" spans="1:8" ht="45" x14ac:dyDescent="0.25">
      <c r="A1104" s="240" t="s">
        <v>11363</v>
      </c>
      <c r="B1104" s="238" t="s">
        <v>10715</v>
      </c>
      <c r="C1104" s="237" t="s">
        <v>10716</v>
      </c>
      <c r="D1104" s="239">
        <v>100</v>
      </c>
      <c r="E1104" s="236" t="s">
        <v>8067</v>
      </c>
      <c r="F1104" s="236" t="s">
        <v>10733</v>
      </c>
      <c r="G1104" s="236" t="s">
        <v>10736</v>
      </c>
      <c r="H1104" s="256" t="s">
        <v>10691</v>
      </c>
    </row>
    <row r="1105" spans="1:8" ht="45" x14ac:dyDescent="0.25">
      <c r="A1105" s="240" t="s">
        <v>11364</v>
      </c>
      <c r="B1105" s="238" t="s">
        <v>10715</v>
      </c>
      <c r="C1105" s="237" t="s">
        <v>10716</v>
      </c>
      <c r="D1105" s="239">
        <v>100</v>
      </c>
      <c r="E1105" s="236" t="s">
        <v>8067</v>
      </c>
      <c r="F1105" s="236" t="s">
        <v>10733</v>
      </c>
      <c r="G1105" s="236" t="s">
        <v>10736</v>
      </c>
      <c r="H1105" s="256" t="s">
        <v>10692</v>
      </c>
    </row>
    <row r="1106" spans="1:8" ht="45" x14ac:dyDescent="0.25">
      <c r="A1106" s="240" t="s">
        <v>11365</v>
      </c>
      <c r="B1106" s="238" t="s">
        <v>10715</v>
      </c>
      <c r="C1106" s="237" t="s">
        <v>10716</v>
      </c>
      <c r="D1106" s="239">
        <v>100</v>
      </c>
      <c r="E1106" s="236" t="s">
        <v>8067</v>
      </c>
      <c r="F1106" s="236" t="s">
        <v>10733</v>
      </c>
      <c r="G1106" s="236" t="s">
        <v>10736</v>
      </c>
      <c r="H1106" s="256" t="s">
        <v>10747</v>
      </c>
    </row>
    <row r="1107" spans="1:8" ht="45" x14ac:dyDescent="0.25">
      <c r="A1107" s="240" t="s">
        <v>11366</v>
      </c>
      <c r="B1107" s="238" t="s">
        <v>10715</v>
      </c>
      <c r="C1107" s="237" t="s">
        <v>10716</v>
      </c>
      <c r="D1107" s="239">
        <v>100</v>
      </c>
      <c r="E1107" s="236" t="s">
        <v>8067</v>
      </c>
      <c r="F1107" s="236" t="s">
        <v>10733</v>
      </c>
      <c r="G1107" s="236" t="s">
        <v>10736</v>
      </c>
      <c r="H1107" s="256" t="s">
        <v>10693</v>
      </c>
    </row>
    <row r="1108" spans="1:8" ht="45" x14ac:dyDescent="0.25">
      <c r="A1108" s="240" t="s">
        <v>11367</v>
      </c>
      <c r="B1108" s="238" t="s">
        <v>10715</v>
      </c>
      <c r="C1108" s="237" t="s">
        <v>10716</v>
      </c>
      <c r="D1108" s="239">
        <v>100</v>
      </c>
      <c r="E1108" s="236" t="s">
        <v>8067</v>
      </c>
      <c r="F1108" s="236" t="s">
        <v>10733</v>
      </c>
      <c r="G1108" s="236" t="s">
        <v>10736</v>
      </c>
      <c r="H1108" s="256" t="s">
        <v>10694</v>
      </c>
    </row>
    <row r="1109" spans="1:8" ht="45" x14ac:dyDescent="0.25">
      <c r="A1109" s="240" t="s">
        <v>11368</v>
      </c>
      <c r="B1109" s="238" t="s">
        <v>10715</v>
      </c>
      <c r="C1109" s="237" t="s">
        <v>10716</v>
      </c>
      <c r="D1109" s="239">
        <v>100</v>
      </c>
      <c r="E1109" s="236" t="s">
        <v>8067</v>
      </c>
      <c r="F1109" s="236" t="s">
        <v>10733</v>
      </c>
      <c r="G1109" s="236" t="s">
        <v>10736</v>
      </c>
      <c r="H1109" s="256" t="s">
        <v>10695</v>
      </c>
    </row>
    <row r="1110" spans="1:8" ht="45" x14ac:dyDescent="0.25">
      <c r="A1110" s="240" t="s">
        <v>11369</v>
      </c>
      <c r="B1110" s="238" t="s">
        <v>10715</v>
      </c>
      <c r="C1110" s="237" t="s">
        <v>10716</v>
      </c>
      <c r="D1110" s="239">
        <v>100</v>
      </c>
      <c r="E1110" s="236" t="s">
        <v>8067</v>
      </c>
      <c r="F1110" s="236" t="s">
        <v>10733</v>
      </c>
      <c r="G1110" s="236" t="s">
        <v>10736</v>
      </c>
      <c r="H1110" s="256" t="s">
        <v>10696</v>
      </c>
    </row>
    <row r="1111" spans="1:8" ht="45" x14ac:dyDescent="0.25">
      <c r="A1111" s="240" t="s">
        <v>11370</v>
      </c>
      <c r="B1111" s="238" t="s">
        <v>10715</v>
      </c>
      <c r="C1111" s="237" t="s">
        <v>10716</v>
      </c>
      <c r="D1111" s="239">
        <v>100</v>
      </c>
      <c r="E1111" s="236" t="s">
        <v>8067</v>
      </c>
      <c r="F1111" s="236" t="s">
        <v>10733</v>
      </c>
      <c r="G1111" s="236" t="s">
        <v>10736</v>
      </c>
      <c r="H1111" s="256" t="s">
        <v>10697</v>
      </c>
    </row>
    <row r="1112" spans="1:8" ht="45" x14ac:dyDescent="0.25">
      <c r="A1112" s="240" t="s">
        <v>11371</v>
      </c>
      <c r="B1112" s="238" t="s">
        <v>10715</v>
      </c>
      <c r="C1112" s="237" t="s">
        <v>10716</v>
      </c>
      <c r="D1112" s="239">
        <v>100</v>
      </c>
      <c r="E1112" s="236" t="s">
        <v>8067</v>
      </c>
      <c r="F1112" s="236" t="s">
        <v>10733</v>
      </c>
      <c r="G1112" s="236" t="s">
        <v>10736</v>
      </c>
      <c r="H1112" s="256" t="s">
        <v>10698</v>
      </c>
    </row>
    <row r="1113" spans="1:8" ht="45" x14ac:dyDescent="0.25">
      <c r="A1113" s="240" t="s">
        <v>11372</v>
      </c>
      <c r="B1113" s="238" t="s">
        <v>10715</v>
      </c>
      <c r="C1113" s="237" t="s">
        <v>10716</v>
      </c>
      <c r="D1113" s="239">
        <v>100</v>
      </c>
      <c r="E1113" s="236" t="s">
        <v>8067</v>
      </c>
      <c r="F1113" s="236" t="s">
        <v>10733</v>
      </c>
      <c r="G1113" s="236" t="s">
        <v>10736</v>
      </c>
      <c r="H1113" s="256" t="s">
        <v>10699</v>
      </c>
    </row>
    <row r="1114" spans="1:8" ht="45" x14ac:dyDescent="0.25">
      <c r="A1114" s="240" t="s">
        <v>11373</v>
      </c>
      <c r="B1114" s="238" t="s">
        <v>10715</v>
      </c>
      <c r="C1114" s="237" t="s">
        <v>10716</v>
      </c>
      <c r="D1114" s="239">
        <v>100</v>
      </c>
      <c r="E1114" s="236" t="s">
        <v>8067</v>
      </c>
      <c r="F1114" s="236" t="s">
        <v>10733</v>
      </c>
      <c r="G1114" s="236" t="s">
        <v>10736</v>
      </c>
      <c r="H1114" s="256" t="s">
        <v>10700</v>
      </c>
    </row>
    <row r="1115" spans="1:8" ht="45" x14ac:dyDescent="0.25">
      <c r="A1115" s="240" t="s">
        <v>11374</v>
      </c>
      <c r="B1115" s="238" t="s">
        <v>10715</v>
      </c>
      <c r="C1115" s="237" t="s">
        <v>10716</v>
      </c>
      <c r="D1115" s="239">
        <v>100</v>
      </c>
      <c r="E1115" s="236" t="s">
        <v>8067</v>
      </c>
      <c r="F1115" s="236" t="s">
        <v>10733</v>
      </c>
      <c r="G1115" s="236" t="s">
        <v>10736</v>
      </c>
      <c r="H1115" s="256" t="s">
        <v>10701</v>
      </c>
    </row>
    <row r="1116" spans="1:8" ht="45" x14ac:dyDescent="0.25">
      <c r="A1116" s="240" t="s">
        <v>11375</v>
      </c>
      <c r="B1116" s="238" t="s">
        <v>10715</v>
      </c>
      <c r="C1116" s="237" t="s">
        <v>10716</v>
      </c>
      <c r="D1116" s="239">
        <v>100</v>
      </c>
      <c r="E1116" s="236" t="s">
        <v>8067</v>
      </c>
      <c r="F1116" s="236" t="s">
        <v>10733</v>
      </c>
      <c r="G1116" s="236" t="s">
        <v>10736</v>
      </c>
      <c r="H1116" s="256" t="s">
        <v>10702</v>
      </c>
    </row>
    <row r="1117" spans="1:8" ht="45" x14ac:dyDescent="0.25">
      <c r="A1117" s="240" t="s">
        <v>11376</v>
      </c>
      <c r="B1117" s="238" t="s">
        <v>10715</v>
      </c>
      <c r="C1117" s="237" t="s">
        <v>10716</v>
      </c>
      <c r="D1117" s="239">
        <v>100</v>
      </c>
      <c r="E1117" s="236" t="s">
        <v>8067</v>
      </c>
      <c r="F1117" s="236" t="s">
        <v>10733</v>
      </c>
      <c r="G1117" s="236" t="s">
        <v>10736</v>
      </c>
      <c r="H1117" s="256" t="s">
        <v>10703</v>
      </c>
    </row>
    <row r="1118" spans="1:8" ht="45" x14ac:dyDescent="0.25">
      <c r="A1118" s="240" t="s">
        <v>11377</v>
      </c>
      <c r="B1118" s="238" t="s">
        <v>10715</v>
      </c>
      <c r="C1118" s="237" t="s">
        <v>10716</v>
      </c>
      <c r="D1118" s="239">
        <v>100</v>
      </c>
      <c r="E1118" s="236" t="s">
        <v>8067</v>
      </c>
      <c r="F1118" s="236" t="s">
        <v>10733</v>
      </c>
      <c r="G1118" s="236" t="s">
        <v>10736</v>
      </c>
      <c r="H1118" s="256" t="s">
        <v>10704</v>
      </c>
    </row>
    <row r="1119" spans="1:8" ht="45" x14ac:dyDescent="0.25">
      <c r="A1119" s="240" t="s">
        <v>11378</v>
      </c>
      <c r="B1119" s="238" t="s">
        <v>10715</v>
      </c>
      <c r="C1119" s="237" t="s">
        <v>10716</v>
      </c>
      <c r="D1119" s="239">
        <v>100</v>
      </c>
      <c r="E1119" s="236" t="s">
        <v>8067</v>
      </c>
      <c r="F1119" s="236" t="s">
        <v>10733</v>
      </c>
      <c r="G1119" s="236" t="s">
        <v>10736</v>
      </c>
      <c r="H1119" s="256" t="s">
        <v>10705</v>
      </c>
    </row>
    <row r="1120" spans="1:8" ht="45" x14ac:dyDescent="0.25">
      <c r="A1120" s="240" t="s">
        <v>11379</v>
      </c>
      <c r="B1120" s="238" t="s">
        <v>10715</v>
      </c>
      <c r="C1120" s="237" t="s">
        <v>10716</v>
      </c>
      <c r="D1120" s="239">
        <v>100</v>
      </c>
      <c r="E1120" s="236" t="s">
        <v>8067</v>
      </c>
      <c r="F1120" s="236" t="s">
        <v>10733</v>
      </c>
      <c r="G1120" s="236" t="s">
        <v>10736</v>
      </c>
      <c r="H1120" s="256" t="s">
        <v>10748</v>
      </c>
    </row>
    <row r="1121" spans="1:8" ht="45" x14ac:dyDescent="0.25">
      <c r="A1121" s="240" t="s">
        <v>11380</v>
      </c>
      <c r="B1121" s="238" t="s">
        <v>10715</v>
      </c>
      <c r="C1121" s="237" t="s">
        <v>10716</v>
      </c>
      <c r="D1121" s="239">
        <v>100</v>
      </c>
      <c r="E1121" s="236" t="s">
        <v>8067</v>
      </c>
      <c r="F1121" s="236" t="s">
        <v>10733</v>
      </c>
      <c r="G1121" s="236" t="s">
        <v>10736</v>
      </c>
      <c r="H1121" s="256" t="s">
        <v>10706</v>
      </c>
    </row>
    <row r="1122" spans="1:8" ht="45" x14ac:dyDescent="0.25">
      <c r="A1122" s="240" t="s">
        <v>11381</v>
      </c>
      <c r="B1122" s="238" t="s">
        <v>10715</v>
      </c>
      <c r="C1122" s="237" t="s">
        <v>10716</v>
      </c>
      <c r="D1122" s="239">
        <v>100</v>
      </c>
      <c r="E1122" s="236" t="s">
        <v>8067</v>
      </c>
      <c r="F1122" s="236" t="s">
        <v>10733</v>
      </c>
      <c r="G1122" s="236" t="s">
        <v>10736</v>
      </c>
      <c r="H1122" s="256" t="s">
        <v>10749</v>
      </c>
    </row>
    <row r="1123" spans="1:8" ht="45" x14ac:dyDescent="0.25">
      <c r="A1123" s="240" t="s">
        <v>11382</v>
      </c>
      <c r="B1123" s="238" t="s">
        <v>10715</v>
      </c>
      <c r="C1123" s="237" t="s">
        <v>10716</v>
      </c>
      <c r="D1123" s="239">
        <v>100</v>
      </c>
      <c r="E1123" s="236" t="s">
        <v>8067</v>
      </c>
      <c r="F1123" s="236" t="s">
        <v>10733</v>
      </c>
      <c r="G1123" s="236" t="s">
        <v>10736</v>
      </c>
      <c r="H1123" s="256" t="s">
        <v>9238</v>
      </c>
    </row>
    <row r="1124" spans="1:8" ht="45" x14ac:dyDescent="0.25">
      <c r="A1124" s="240" t="s">
        <v>11383</v>
      </c>
      <c r="B1124" s="238" t="s">
        <v>10715</v>
      </c>
      <c r="C1124" s="237" t="s">
        <v>10716</v>
      </c>
      <c r="D1124" s="239">
        <v>100</v>
      </c>
      <c r="E1124" s="236" t="s">
        <v>8067</v>
      </c>
      <c r="F1124" s="236" t="s">
        <v>10733</v>
      </c>
      <c r="G1124" s="236" t="s">
        <v>10736</v>
      </c>
      <c r="H1124" s="256" t="s">
        <v>10707</v>
      </c>
    </row>
    <row r="1125" spans="1:8" ht="45" x14ac:dyDescent="0.25">
      <c r="A1125" s="240" t="s">
        <v>11384</v>
      </c>
      <c r="B1125" s="238" t="s">
        <v>10715</v>
      </c>
      <c r="C1125" s="237" t="s">
        <v>10716</v>
      </c>
      <c r="D1125" s="239">
        <v>100</v>
      </c>
      <c r="E1125" s="236" t="s">
        <v>8067</v>
      </c>
      <c r="F1125" s="236" t="s">
        <v>10733</v>
      </c>
      <c r="G1125" s="236" t="s">
        <v>10736</v>
      </c>
      <c r="H1125" s="256" t="s">
        <v>10708</v>
      </c>
    </row>
    <row r="1126" spans="1:8" ht="45" x14ac:dyDescent="0.25">
      <c r="A1126" s="240" t="s">
        <v>11385</v>
      </c>
      <c r="B1126" s="238" t="s">
        <v>10715</v>
      </c>
      <c r="C1126" s="237" t="s">
        <v>10716</v>
      </c>
      <c r="D1126" s="239">
        <v>100</v>
      </c>
      <c r="E1126" s="236" t="s">
        <v>8067</v>
      </c>
      <c r="F1126" s="236" t="s">
        <v>10733</v>
      </c>
      <c r="G1126" s="236" t="s">
        <v>10736</v>
      </c>
      <c r="H1126" s="256" t="s">
        <v>10709</v>
      </c>
    </row>
    <row r="1127" spans="1:8" ht="45" x14ac:dyDescent="0.25">
      <c r="A1127" s="240" t="s">
        <v>11386</v>
      </c>
      <c r="B1127" s="238" t="s">
        <v>10715</v>
      </c>
      <c r="C1127" s="237" t="s">
        <v>10716</v>
      </c>
      <c r="D1127" s="239">
        <v>100</v>
      </c>
      <c r="E1127" s="236" t="s">
        <v>8067</v>
      </c>
      <c r="F1127" s="236" t="s">
        <v>10733</v>
      </c>
      <c r="G1127" s="236" t="s">
        <v>10736</v>
      </c>
      <c r="H1127" s="256" t="s">
        <v>10743</v>
      </c>
    </row>
    <row r="1128" spans="1:8" ht="45" x14ac:dyDescent="0.25">
      <c r="A1128" s="240" t="s">
        <v>11387</v>
      </c>
      <c r="B1128" s="238" t="s">
        <v>10715</v>
      </c>
      <c r="C1128" s="237" t="s">
        <v>10716</v>
      </c>
      <c r="D1128" s="239">
        <v>100</v>
      </c>
      <c r="E1128" s="236" t="s">
        <v>8067</v>
      </c>
      <c r="F1128" s="236" t="s">
        <v>10733</v>
      </c>
      <c r="G1128" s="236" t="s">
        <v>10736</v>
      </c>
      <c r="H1128" s="256" t="s">
        <v>10744</v>
      </c>
    </row>
    <row r="1129" spans="1:8" ht="45" x14ac:dyDescent="0.25">
      <c r="A1129" s="240" t="s">
        <v>11388</v>
      </c>
      <c r="B1129" s="238" t="s">
        <v>10715</v>
      </c>
      <c r="C1129" s="237" t="s">
        <v>10716</v>
      </c>
      <c r="D1129" s="239">
        <v>100</v>
      </c>
      <c r="E1129" s="236" t="s">
        <v>8067</v>
      </c>
      <c r="F1129" s="236" t="s">
        <v>10733</v>
      </c>
      <c r="G1129" s="236" t="s">
        <v>10736</v>
      </c>
      <c r="H1129" s="256" t="s">
        <v>10750</v>
      </c>
    </row>
    <row r="1130" spans="1:8" ht="45" x14ac:dyDescent="0.25">
      <c r="A1130" s="240" t="s">
        <v>11389</v>
      </c>
      <c r="B1130" s="238" t="s">
        <v>10715</v>
      </c>
      <c r="C1130" s="237" t="s">
        <v>10716</v>
      </c>
      <c r="D1130" s="239">
        <v>100</v>
      </c>
      <c r="E1130" s="236" t="s">
        <v>8067</v>
      </c>
      <c r="F1130" s="236" t="s">
        <v>10733</v>
      </c>
      <c r="G1130" s="236" t="s">
        <v>10736</v>
      </c>
      <c r="H1130" s="256" t="s">
        <v>10742</v>
      </c>
    </row>
    <row r="1131" spans="1:8" ht="45" x14ac:dyDescent="0.25">
      <c r="A1131" s="240" t="s">
        <v>11390</v>
      </c>
      <c r="B1131" s="238" t="s">
        <v>10715</v>
      </c>
      <c r="C1131" s="237" t="s">
        <v>10716</v>
      </c>
      <c r="D1131" s="239">
        <v>100</v>
      </c>
      <c r="E1131" s="236" t="s">
        <v>8067</v>
      </c>
      <c r="F1131" s="236" t="s">
        <v>10733</v>
      </c>
      <c r="G1131" s="236" t="s">
        <v>10736</v>
      </c>
      <c r="H1131" s="256" t="s">
        <v>10710</v>
      </c>
    </row>
    <row r="1132" spans="1:8" ht="45" x14ac:dyDescent="0.25">
      <c r="A1132" s="240" t="s">
        <v>11391</v>
      </c>
      <c r="B1132" s="238" t="s">
        <v>10715</v>
      </c>
      <c r="C1132" s="237" t="s">
        <v>10716</v>
      </c>
      <c r="D1132" s="239">
        <v>100</v>
      </c>
      <c r="E1132" s="236" t="s">
        <v>8067</v>
      </c>
      <c r="F1132" s="236" t="s">
        <v>10733</v>
      </c>
      <c r="G1132" s="236" t="s">
        <v>10736</v>
      </c>
      <c r="H1132" s="256" t="s">
        <v>10711</v>
      </c>
    </row>
    <row r="1133" spans="1:8" ht="45" x14ac:dyDescent="0.25">
      <c r="A1133" s="240" t="s">
        <v>11392</v>
      </c>
      <c r="B1133" s="238" t="s">
        <v>10715</v>
      </c>
      <c r="C1133" s="237" t="s">
        <v>10716</v>
      </c>
      <c r="D1133" s="239">
        <v>100</v>
      </c>
      <c r="E1133" s="236" t="s">
        <v>8067</v>
      </c>
      <c r="F1133" s="236" t="s">
        <v>10733</v>
      </c>
      <c r="G1133" s="236" t="s">
        <v>10736</v>
      </c>
      <c r="H1133" s="256" t="s">
        <v>10712</v>
      </c>
    </row>
    <row r="1134" spans="1:8" ht="45" x14ac:dyDescent="0.25">
      <c r="A1134" s="240" t="s">
        <v>11393</v>
      </c>
      <c r="B1134" s="238" t="s">
        <v>10715</v>
      </c>
      <c r="C1134" s="237" t="s">
        <v>10716</v>
      </c>
      <c r="D1134" s="239">
        <v>100</v>
      </c>
      <c r="E1134" s="236" t="s">
        <v>8067</v>
      </c>
      <c r="F1134" s="236" t="s">
        <v>10733</v>
      </c>
      <c r="G1134" s="236" t="s">
        <v>10736</v>
      </c>
      <c r="H1134" s="256" t="s">
        <v>10741</v>
      </c>
    </row>
    <row r="1135" spans="1:8" ht="45" x14ac:dyDescent="0.25">
      <c r="A1135" s="240" t="s">
        <v>11394</v>
      </c>
      <c r="B1135" s="238" t="s">
        <v>10715</v>
      </c>
      <c r="C1135" s="237" t="s">
        <v>10716</v>
      </c>
      <c r="D1135" s="239">
        <v>100</v>
      </c>
      <c r="E1135" s="236" t="s">
        <v>8067</v>
      </c>
      <c r="F1135" s="236" t="s">
        <v>10733</v>
      </c>
      <c r="G1135" s="236" t="s">
        <v>10736</v>
      </c>
      <c r="H1135" s="256" t="s">
        <v>382</v>
      </c>
    </row>
    <row r="1136" spans="1:8" ht="45" x14ac:dyDescent="0.25">
      <c r="A1136" s="240" t="s">
        <v>11395</v>
      </c>
      <c r="B1136" s="238" t="s">
        <v>10715</v>
      </c>
      <c r="C1136" s="237" t="s">
        <v>10716</v>
      </c>
      <c r="D1136" s="239">
        <v>100</v>
      </c>
      <c r="E1136" s="236" t="s">
        <v>8067</v>
      </c>
      <c r="F1136" s="236" t="s">
        <v>10733</v>
      </c>
      <c r="G1136" s="236" t="s">
        <v>10736</v>
      </c>
      <c r="H1136" s="256" t="s">
        <v>97</v>
      </c>
    </row>
    <row r="1137" spans="1:8" ht="45" x14ac:dyDescent="0.25">
      <c r="A1137" s="240" t="s">
        <v>11396</v>
      </c>
      <c r="B1137" s="238" t="s">
        <v>10715</v>
      </c>
      <c r="C1137" s="237" t="s">
        <v>10716</v>
      </c>
      <c r="D1137" s="239">
        <v>100</v>
      </c>
      <c r="E1137" s="236" t="s">
        <v>8067</v>
      </c>
      <c r="F1137" s="236" t="s">
        <v>10733</v>
      </c>
      <c r="G1137" s="236" t="s">
        <v>10736</v>
      </c>
      <c r="H1137" s="256" t="s">
        <v>214</v>
      </c>
    </row>
    <row r="1138" spans="1:8" ht="45" x14ac:dyDescent="0.25">
      <c r="A1138" s="240" t="s">
        <v>11397</v>
      </c>
      <c r="B1138" s="238" t="s">
        <v>10715</v>
      </c>
      <c r="C1138" s="237" t="s">
        <v>10716</v>
      </c>
      <c r="D1138" s="239">
        <v>100</v>
      </c>
      <c r="E1138" s="236" t="s">
        <v>8067</v>
      </c>
      <c r="F1138" s="236" t="s">
        <v>10733</v>
      </c>
      <c r="G1138" s="236" t="s">
        <v>10736</v>
      </c>
      <c r="H1138" s="256" t="s">
        <v>10751</v>
      </c>
    </row>
    <row r="1139" spans="1:8" ht="45" x14ac:dyDescent="0.25">
      <c r="A1139" s="240" t="s">
        <v>11398</v>
      </c>
      <c r="B1139" s="238" t="s">
        <v>10715</v>
      </c>
      <c r="C1139" s="237" t="s">
        <v>10716</v>
      </c>
      <c r="D1139" s="239">
        <v>100</v>
      </c>
      <c r="E1139" s="236" t="s">
        <v>8067</v>
      </c>
      <c r="F1139" s="236" t="s">
        <v>10733</v>
      </c>
      <c r="G1139" s="236" t="s">
        <v>10736</v>
      </c>
      <c r="H1139" s="256" t="s">
        <v>10752</v>
      </c>
    </row>
    <row r="1140" spans="1:8" ht="45" x14ac:dyDescent="0.25">
      <c r="A1140" s="240" t="s">
        <v>11399</v>
      </c>
      <c r="B1140" s="238" t="s">
        <v>10715</v>
      </c>
      <c r="C1140" s="237" t="s">
        <v>10716</v>
      </c>
      <c r="D1140" s="239">
        <v>100</v>
      </c>
      <c r="E1140" s="236" t="s">
        <v>8067</v>
      </c>
      <c r="F1140" s="236" t="s">
        <v>10733</v>
      </c>
      <c r="G1140" s="236" t="s">
        <v>10736</v>
      </c>
      <c r="H1140" s="256" t="s">
        <v>10753</v>
      </c>
    </row>
    <row r="1141" spans="1:8" ht="45" x14ac:dyDescent="0.25">
      <c r="A1141" s="240" t="s">
        <v>11400</v>
      </c>
      <c r="B1141" s="238" t="s">
        <v>10715</v>
      </c>
      <c r="C1141" s="237" t="s">
        <v>10716</v>
      </c>
      <c r="D1141" s="239">
        <v>100</v>
      </c>
      <c r="E1141" s="236" t="s">
        <v>8067</v>
      </c>
      <c r="F1141" s="236" t="s">
        <v>10733</v>
      </c>
      <c r="G1141" s="236" t="s">
        <v>10736</v>
      </c>
      <c r="H1141" s="256" t="s">
        <v>10754</v>
      </c>
    </row>
    <row r="1142" spans="1:8" ht="45" x14ac:dyDescent="0.25">
      <c r="A1142" s="240" t="s">
        <v>11401</v>
      </c>
      <c r="B1142" s="238" t="s">
        <v>10715</v>
      </c>
      <c r="C1142" s="237" t="s">
        <v>10716</v>
      </c>
      <c r="D1142" s="239">
        <v>100</v>
      </c>
      <c r="E1142" s="236" t="s">
        <v>8067</v>
      </c>
      <c r="F1142" s="236" t="s">
        <v>10733</v>
      </c>
      <c r="G1142" s="236" t="s">
        <v>10736</v>
      </c>
      <c r="H1142" s="256" t="s">
        <v>10755</v>
      </c>
    </row>
    <row r="1143" spans="1:8" ht="45" x14ac:dyDescent="0.25">
      <c r="A1143" s="240" t="s">
        <v>11402</v>
      </c>
      <c r="B1143" s="238" t="s">
        <v>10715</v>
      </c>
      <c r="C1143" s="237" t="s">
        <v>10716</v>
      </c>
      <c r="D1143" s="239">
        <v>100</v>
      </c>
      <c r="E1143" s="236" t="s">
        <v>8067</v>
      </c>
      <c r="F1143" s="236" t="s">
        <v>10733</v>
      </c>
      <c r="G1143" s="236" t="s">
        <v>10736</v>
      </c>
      <c r="H1143" s="256" t="s">
        <v>10713</v>
      </c>
    </row>
    <row r="1144" spans="1:8" ht="45" x14ac:dyDescent="0.25">
      <c r="A1144" s="240" t="s">
        <v>11403</v>
      </c>
      <c r="B1144" s="238" t="s">
        <v>10715</v>
      </c>
      <c r="C1144" s="237" t="s">
        <v>10716</v>
      </c>
      <c r="D1144" s="239">
        <v>100</v>
      </c>
      <c r="E1144" s="236" t="s">
        <v>8067</v>
      </c>
      <c r="F1144" s="236" t="s">
        <v>10733</v>
      </c>
      <c r="G1144" s="236" t="s">
        <v>10736</v>
      </c>
      <c r="H1144" s="256" t="s">
        <v>10714</v>
      </c>
    </row>
    <row r="1145" spans="1:8" ht="45" x14ac:dyDescent="0.25">
      <c r="A1145" s="240" t="s">
        <v>11404</v>
      </c>
      <c r="B1145" s="238" t="s">
        <v>10715</v>
      </c>
      <c r="C1145" s="237" t="s">
        <v>10716</v>
      </c>
      <c r="D1145" s="239">
        <v>100</v>
      </c>
      <c r="E1145" s="236" t="s">
        <v>8067</v>
      </c>
      <c r="F1145" s="236" t="s">
        <v>10733</v>
      </c>
      <c r="G1145" s="236" t="s">
        <v>10736</v>
      </c>
      <c r="H1145" s="256" t="s">
        <v>10756</v>
      </c>
    </row>
    <row r="1146" spans="1:8" ht="45" x14ac:dyDescent="0.25">
      <c r="A1146" s="240" t="s">
        <v>11405</v>
      </c>
      <c r="B1146" s="238" t="s">
        <v>10715</v>
      </c>
      <c r="C1146" s="237" t="s">
        <v>10716</v>
      </c>
      <c r="D1146" s="239">
        <v>100</v>
      </c>
      <c r="E1146" s="236" t="s">
        <v>8067</v>
      </c>
      <c r="F1146" s="236" t="s">
        <v>10733</v>
      </c>
      <c r="G1146" s="236" t="s">
        <v>10736</v>
      </c>
      <c r="H1146" s="256" t="s">
        <v>10757</v>
      </c>
    </row>
    <row r="1147" spans="1:8" ht="45" x14ac:dyDescent="0.25">
      <c r="A1147" s="240" t="s">
        <v>11406</v>
      </c>
      <c r="B1147" s="238" t="s">
        <v>10715</v>
      </c>
      <c r="C1147" s="237" t="s">
        <v>10716</v>
      </c>
      <c r="D1147" s="239">
        <v>100</v>
      </c>
      <c r="E1147" s="236" t="s">
        <v>8067</v>
      </c>
      <c r="F1147" s="236" t="s">
        <v>10733</v>
      </c>
      <c r="G1147" s="236" t="s">
        <v>10736</v>
      </c>
      <c r="H1147" s="257" t="s">
        <v>4402</v>
      </c>
    </row>
    <row r="1148" spans="1:8" ht="33.75" x14ac:dyDescent="0.25">
      <c r="A1148" s="240" t="s">
        <v>11407</v>
      </c>
      <c r="B1148" s="238" t="s">
        <v>10731</v>
      </c>
      <c r="C1148" s="237" t="s">
        <v>10732</v>
      </c>
      <c r="D1148" s="239">
        <v>100</v>
      </c>
      <c r="E1148" s="236" t="s">
        <v>8067</v>
      </c>
      <c r="F1148" s="236" t="s">
        <v>10734</v>
      </c>
      <c r="G1148" s="236" t="s">
        <v>10734</v>
      </c>
      <c r="H1148" s="258" t="s">
        <v>10633</v>
      </c>
    </row>
    <row r="1149" spans="1:8" ht="33.75" x14ac:dyDescent="0.25">
      <c r="A1149" s="240" t="s">
        <v>11408</v>
      </c>
      <c r="B1149" s="238" t="s">
        <v>10731</v>
      </c>
      <c r="C1149" s="237" t="s">
        <v>10732</v>
      </c>
      <c r="D1149" s="239">
        <v>100</v>
      </c>
      <c r="E1149" s="236" t="s">
        <v>8067</v>
      </c>
      <c r="F1149" s="236" t="s">
        <v>10734</v>
      </c>
      <c r="G1149" s="236" t="s">
        <v>10734</v>
      </c>
      <c r="H1149" s="258" t="s">
        <v>10639</v>
      </c>
    </row>
    <row r="1150" spans="1:8" ht="33.75" x14ac:dyDescent="0.25">
      <c r="A1150" s="240" t="s">
        <v>11409</v>
      </c>
      <c r="B1150" s="238" t="s">
        <v>10731</v>
      </c>
      <c r="C1150" s="237" t="s">
        <v>10732</v>
      </c>
      <c r="D1150" s="239">
        <v>100</v>
      </c>
      <c r="E1150" s="236" t="s">
        <v>8067</v>
      </c>
      <c r="F1150" s="236" t="s">
        <v>10734</v>
      </c>
      <c r="G1150" s="236" t="s">
        <v>10734</v>
      </c>
      <c r="H1150" s="258" t="s">
        <v>10635</v>
      </c>
    </row>
    <row r="1151" spans="1:8" ht="33.75" x14ac:dyDescent="0.25">
      <c r="A1151" s="240" t="s">
        <v>11410</v>
      </c>
      <c r="B1151" s="238" t="s">
        <v>10731</v>
      </c>
      <c r="C1151" s="237" t="s">
        <v>10732</v>
      </c>
      <c r="D1151" s="239">
        <v>100</v>
      </c>
      <c r="E1151" s="236" t="s">
        <v>8067</v>
      </c>
      <c r="F1151" s="236" t="s">
        <v>10734</v>
      </c>
      <c r="G1151" s="236" t="s">
        <v>10734</v>
      </c>
      <c r="H1151" s="258" t="s">
        <v>10717</v>
      </c>
    </row>
    <row r="1152" spans="1:8" ht="33.75" x14ac:dyDescent="0.25">
      <c r="A1152" s="240" t="s">
        <v>11411</v>
      </c>
      <c r="B1152" s="238" t="s">
        <v>10731</v>
      </c>
      <c r="C1152" s="237" t="s">
        <v>10732</v>
      </c>
      <c r="D1152" s="239">
        <v>100</v>
      </c>
      <c r="E1152" s="236" t="s">
        <v>8067</v>
      </c>
      <c r="F1152" s="236" t="s">
        <v>10734</v>
      </c>
      <c r="G1152" s="236" t="s">
        <v>10734</v>
      </c>
      <c r="H1152" s="258" t="s">
        <v>9238</v>
      </c>
    </row>
    <row r="1153" spans="1:8" ht="33.75" x14ac:dyDescent="0.25">
      <c r="A1153" s="240" t="s">
        <v>11412</v>
      </c>
      <c r="B1153" s="238" t="s">
        <v>10731</v>
      </c>
      <c r="C1153" s="237" t="s">
        <v>10732</v>
      </c>
      <c r="D1153" s="239">
        <v>100</v>
      </c>
      <c r="E1153" s="236" t="s">
        <v>8067</v>
      </c>
      <c r="F1153" s="236" t="s">
        <v>10734</v>
      </c>
      <c r="G1153" s="236" t="s">
        <v>10734</v>
      </c>
      <c r="H1153" s="258" t="s">
        <v>10708</v>
      </c>
    </row>
    <row r="1154" spans="1:8" ht="33.75" x14ac:dyDescent="0.25">
      <c r="A1154" s="240" t="s">
        <v>11413</v>
      </c>
      <c r="B1154" s="238" t="s">
        <v>10731</v>
      </c>
      <c r="C1154" s="237" t="s">
        <v>10732</v>
      </c>
      <c r="D1154" s="239">
        <v>100</v>
      </c>
      <c r="E1154" s="236" t="s">
        <v>8067</v>
      </c>
      <c r="F1154" s="236" t="s">
        <v>10734</v>
      </c>
      <c r="G1154" s="236" t="s">
        <v>10734</v>
      </c>
      <c r="H1154" s="258" t="s">
        <v>10707</v>
      </c>
    </row>
    <row r="1155" spans="1:8" ht="33.75" x14ac:dyDescent="0.25">
      <c r="A1155" s="240" t="s">
        <v>11414</v>
      </c>
      <c r="B1155" s="238" t="s">
        <v>10731</v>
      </c>
      <c r="C1155" s="237" t="s">
        <v>10732</v>
      </c>
      <c r="D1155" s="239">
        <v>100</v>
      </c>
      <c r="E1155" s="236" t="s">
        <v>8067</v>
      </c>
      <c r="F1155" s="236" t="s">
        <v>10734</v>
      </c>
      <c r="G1155" s="236" t="s">
        <v>10734</v>
      </c>
      <c r="H1155" s="258" t="s">
        <v>10718</v>
      </c>
    </row>
    <row r="1156" spans="1:8" ht="33.75" x14ac:dyDescent="0.25">
      <c r="A1156" s="240" t="s">
        <v>11415</v>
      </c>
      <c r="B1156" s="238" t="s">
        <v>10731</v>
      </c>
      <c r="C1156" s="237" t="s">
        <v>10732</v>
      </c>
      <c r="D1156" s="239">
        <v>100</v>
      </c>
      <c r="E1156" s="236" t="s">
        <v>8067</v>
      </c>
      <c r="F1156" s="236" t="s">
        <v>10734</v>
      </c>
      <c r="G1156" s="236" t="s">
        <v>10734</v>
      </c>
      <c r="H1156" s="258" t="s">
        <v>10664</v>
      </c>
    </row>
    <row r="1157" spans="1:8" ht="33.75" x14ac:dyDescent="0.25">
      <c r="A1157" s="240" t="s">
        <v>11416</v>
      </c>
      <c r="B1157" s="238" t="s">
        <v>10731</v>
      </c>
      <c r="C1157" s="237" t="s">
        <v>10732</v>
      </c>
      <c r="D1157" s="239">
        <v>100</v>
      </c>
      <c r="E1157" s="236" t="s">
        <v>8067</v>
      </c>
      <c r="F1157" s="236" t="s">
        <v>10734</v>
      </c>
      <c r="G1157" s="236" t="s">
        <v>10734</v>
      </c>
      <c r="H1157" s="258" t="s">
        <v>10663</v>
      </c>
    </row>
    <row r="1158" spans="1:8" ht="33.75" x14ac:dyDescent="0.25">
      <c r="A1158" s="240" t="s">
        <v>11417</v>
      </c>
      <c r="B1158" s="238" t="s">
        <v>10731</v>
      </c>
      <c r="C1158" s="237" t="s">
        <v>10732</v>
      </c>
      <c r="D1158" s="239">
        <v>100</v>
      </c>
      <c r="E1158" s="236" t="s">
        <v>8067</v>
      </c>
      <c r="F1158" s="236" t="s">
        <v>10734</v>
      </c>
      <c r="G1158" s="236" t="s">
        <v>10734</v>
      </c>
      <c r="H1158" s="258" t="s">
        <v>10667</v>
      </c>
    </row>
    <row r="1159" spans="1:8" ht="33.75" x14ac:dyDescent="0.25">
      <c r="A1159" s="240" t="s">
        <v>11418</v>
      </c>
      <c r="B1159" s="238" t="s">
        <v>10731</v>
      </c>
      <c r="C1159" s="237" t="s">
        <v>10732</v>
      </c>
      <c r="D1159" s="239">
        <v>100</v>
      </c>
      <c r="E1159" s="236" t="s">
        <v>8067</v>
      </c>
      <c r="F1159" s="236" t="s">
        <v>10734</v>
      </c>
      <c r="G1159" s="236" t="s">
        <v>10734</v>
      </c>
      <c r="H1159" s="258" t="s">
        <v>10676</v>
      </c>
    </row>
    <row r="1160" spans="1:8" ht="33.75" x14ac:dyDescent="0.25">
      <c r="A1160" s="240" t="s">
        <v>11419</v>
      </c>
      <c r="B1160" s="238" t="s">
        <v>10731</v>
      </c>
      <c r="C1160" s="237" t="s">
        <v>10732</v>
      </c>
      <c r="D1160" s="239">
        <v>100</v>
      </c>
      <c r="E1160" s="236" t="s">
        <v>8067</v>
      </c>
      <c r="F1160" s="236" t="s">
        <v>10734</v>
      </c>
      <c r="G1160" s="236" t="s">
        <v>10734</v>
      </c>
      <c r="H1160" s="258" t="s">
        <v>10600</v>
      </c>
    </row>
    <row r="1161" spans="1:8" ht="33.75" x14ac:dyDescent="0.25">
      <c r="A1161" s="240" t="s">
        <v>11420</v>
      </c>
      <c r="B1161" s="238" t="s">
        <v>10731</v>
      </c>
      <c r="C1161" s="237" t="s">
        <v>10732</v>
      </c>
      <c r="D1161" s="239">
        <v>100</v>
      </c>
      <c r="E1161" s="236" t="s">
        <v>8067</v>
      </c>
      <c r="F1161" s="236" t="s">
        <v>10734</v>
      </c>
      <c r="G1161" s="236" t="s">
        <v>10734</v>
      </c>
      <c r="H1161" s="258" t="s">
        <v>10673</v>
      </c>
    </row>
    <row r="1162" spans="1:8" ht="33.75" x14ac:dyDescent="0.25">
      <c r="A1162" s="240" t="s">
        <v>11421</v>
      </c>
      <c r="B1162" s="238" t="s">
        <v>10731</v>
      </c>
      <c r="C1162" s="237" t="s">
        <v>10732</v>
      </c>
      <c r="D1162" s="239">
        <v>100</v>
      </c>
      <c r="E1162" s="236" t="s">
        <v>8067</v>
      </c>
      <c r="F1162" s="236" t="s">
        <v>10734</v>
      </c>
      <c r="G1162" s="236" t="s">
        <v>10734</v>
      </c>
      <c r="H1162" s="258" t="s">
        <v>10719</v>
      </c>
    </row>
    <row r="1163" spans="1:8" ht="33.75" x14ac:dyDescent="0.25">
      <c r="A1163" s="240" t="s">
        <v>11422</v>
      </c>
      <c r="B1163" s="238" t="s">
        <v>10731</v>
      </c>
      <c r="C1163" s="237" t="s">
        <v>10732</v>
      </c>
      <c r="D1163" s="239">
        <v>100</v>
      </c>
      <c r="E1163" s="236" t="s">
        <v>8067</v>
      </c>
      <c r="F1163" s="236" t="s">
        <v>10734</v>
      </c>
      <c r="G1163" s="236" t="s">
        <v>10734</v>
      </c>
      <c r="H1163" s="258" t="s">
        <v>10670</v>
      </c>
    </row>
    <row r="1164" spans="1:8" ht="33.75" x14ac:dyDescent="0.25">
      <c r="A1164" s="240" t="s">
        <v>11423</v>
      </c>
      <c r="B1164" s="238" t="s">
        <v>10731</v>
      </c>
      <c r="C1164" s="237" t="s">
        <v>10732</v>
      </c>
      <c r="D1164" s="239">
        <v>100</v>
      </c>
      <c r="E1164" s="236" t="s">
        <v>8067</v>
      </c>
      <c r="F1164" s="236" t="s">
        <v>10734</v>
      </c>
      <c r="G1164" s="236" t="s">
        <v>10734</v>
      </c>
      <c r="H1164" s="258" t="s">
        <v>10669</v>
      </c>
    </row>
    <row r="1165" spans="1:8" ht="33.75" x14ac:dyDescent="0.25">
      <c r="A1165" s="240" t="s">
        <v>11424</v>
      </c>
      <c r="B1165" s="238" t="s">
        <v>10731</v>
      </c>
      <c r="C1165" s="237" t="s">
        <v>10732</v>
      </c>
      <c r="D1165" s="239">
        <v>100</v>
      </c>
      <c r="E1165" s="236" t="s">
        <v>8067</v>
      </c>
      <c r="F1165" s="236" t="s">
        <v>10734</v>
      </c>
      <c r="G1165" s="236" t="s">
        <v>10734</v>
      </c>
      <c r="H1165" s="258" t="s">
        <v>10597</v>
      </c>
    </row>
    <row r="1166" spans="1:8" ht="33.75" x14ac:dyDescent="0.25">
      <c r="A1166" s="240" t="s">
        <v>11425</v>
      </c>
      <c r="B1166" s="238" t="s">
        <v>10731</v>
      </c>
      <c r="C1166" s="237" t="s">
        <v>10732</v>
      </c>
      <c r="D1166" s="239">
        <v>100</v>
      </c>
      <c r="E1166" s="236" t="s">
        <v>8067</v>
      </c>
      <c r="F1166" s="236" t="s">
        <v>10734</v>
      </c>
      <c r="G1166" s="236" t="s">
        <v>10734</v>
      </c>
      <c r="H1166" s="258" t="s">
        <v>10655</v>
      </c>
    </row>
    <row r="1167" spans="1:8" ht="33.75" x14ac:dyDescent="0.25">
      <c r="A1167" s="240" t="s">
        <v>11426</v>
      </c>
      <c r="B1167" s="238" t="s">
        <v>10731</v>
      </c>
      <c r="C1167" s="237" t="s">
        <v>10732</v>
      </c>
      <c r="D1167" s="239">
        <v>100</v>
      </c>
      <c r="E1167" s="236" t="s">
        <v>8067</v>
      </c>
      <c r="F1167" s="236" t="s">
        <v>10734</v>
      </c>
      <c r="G1167" s="236" t="s">
        <v>10734</v>
      </c>
      <c r="H1167" s="258" t="s">
        <v>10720</v>
      </c>
    </row>
    <row r="1168" spans="1:8" ht="33.75" x14ac:dyDescent="0.25">
      <c r="A1168" s="240" t="s">
        <v>11427</v>
      </c>
      <c r="B1168" s="238" t="s">
        <v>10731</v>
      </c>
      <c r="C1168" s="237" t="s">
        <v>10732</v>
      </c>
      <c r="D1168" s="239">
        <v>100</v>
      </c>
      <c r="E1168" s="236" t="s">
        <v>8067</v>
      </c>
      <c r="F1168" s="236" t="s">
        <v>10734</v>
      </c>
      <c r="G1168" s="236" t="s">
        <v>10734</v>
      </c>
      <c r="H1168" s="258" t="s">
        <v>10656</v>
      </c>
    </row>
    <row r="1169" spans="1:8" ht="33.75" x14ac:dyDescent="0.25">
      <c r="A1169" s="240" t="s">
        <v>11428</v>
      </c>
      <c r="B1169" s="238" t="s">
        <v>10731</v>
      </c>
      <c r="C1169" s="237" t="s">
        <v>10732</v>
      </c>
      <c r="D1169" s="239">
        <v>100</v>
      </c>
      <c r="E1169" s="236" t="s">
        <v>8067</v>
      </c>
      <c r="F1169" s="236" t="s">
        <v>10734</v>
      </c>
      <c r="G1169" s="236" t="s">
        <v>10734</v>
      </c>
      <c r="H1169" s="258" t="s">
        <v>10721</v>
      </c>
    </row>
    <row r="1170" spans="1:8" ht="33.75" x14ac:dyDescent="0.25">
      <c r="A1170" s="240" t="s">
        <v>11429</v>
      </c>
      <c r="B1170" s="238" t="s">
        <v>10731</v>
      </c>
      <c r="C1170" s="237" t="s">
        <v>10732</v>
      </c>
      <c r="D1170" s="239">
        <v>100</v>
      </c>
      <c r="E1170" s="236" t="s">
        <v>8067</v>
      </c>
      <c r="F1170" s="236" t="s">
        <v>10734</v>
      </c>
      <c r="G1170" s="236" t="s">
        <v>10734</v>
      </c>
      <c r="H1170" s="258" t="s">
        <v>10722</v>
      </c>
    </row>
    <row r="1171" spans="1:8" ht="33.75" x14ac:dyDescent="0.25">
      <c r="A1171" s="240" t="s">
        <v>11430</v>
      </c>
      <c r="B1171" s="238" t="s">
        <v>10731</v>
      </c>
      <c r="C1171" s="237" t="s">
        <v>10732</v>
      </c>
      <c r="D1171" s="239">
        <v>100</v>
      </c>
      <c r="E1171" s="236" t="s">
        <v>8067</v>
      </c>
      <c r="F1171" s="236" t="s">
        <v>10734</v>
      </c>
      <c r="G1171" s="236" t="s">
        <v>10734</v>
      </c>
      <c r="H1171" s="258" t="s">
        <v>10659</v>
      </c>
    </row>
    <row r="1172" spans="1:8" ht="33.75" x14ac:dyDescent="0.25">
      <c r="A1172" s="240" t="s">
        <v>11431</v>
      </c>
      <c r="B1172" s="238" t="s">
        <v>10731</v>
      </c>
      <c r="C1172" s="237" t="s">
        <v>10732</v>
      </c>
      <c r="D1172" s="239">
        <v>100</v>
      </c>
      <c r="E1172" s="236" t="s">
        <v>8067</v>
      </c>
      <c r="F1172" s="236" t="s">
        <v>10734</v>
      </c>
      <c r="G1172" s="236" t="s">
        <v>10734</v>
      </c>
      <c r="H1172" s="258" t="s">
        <v>10650</v>
      </c>
    </row>
    <row r="1173" spans="1:8" ht="33.75" x14ac:dyDescent="0.25">
      <c r="A1173" s="240" t="s">
        <v>11432</v>
      </c>
      <c r="B1173" s="238" t="s">
        <v>10731</v>
      </c>
      <c r="C1173" s="237" t="s">
        <v>10732</v>
      </c>
      <c r="D1173" s="239">
        <v>100</v>
      </c>
      <c r="E1173" s="236" t="s">
        <v>8067</v>
      </c>
      <c r="F1173" s="236" t="s">
        <v>10734</v>
      </c>
      <c r="G1173" s="236" t="s">
        <v>10734</v>
      </c>
      <c r="H1173" s="258" t="s">
        <v>10723</v>
      </c>
    </row>
    <row r="1174" spans="1:8" ht="33.75" x14ac:dyDescent="0.25">
      <c r="A1174" s="240" t="s">
        <v>11433</v>
      </c>
      <c r="B1174" s="238" t="s">
        <v>10731</v>
      </c>
      <c r="C1174" s="237" t="s">
        <v>10732</v>
      </c>
      <c r="D1174" s="239">
        <v>100</v>
      </c>
      <c r="E1174" s="236" t="s">
        <v>8067</v>
      </c>
      <c r="F1174" s="236" t="s">
        <v>10734</v>
      </c>
      <c r="G1174" s="236" t="s">
        <v>10734</v>
      </c>
      <c r="H1174" s="258" t="s">
        <v>10613</v>
      </c>
    </row>
    <row r="1175" spans="1:8" ht="33.75" x14ac:dyDescent="0.25">
      <c r="A1175" s="240" t="s">
        <v>11434</v>
      </c>
      <c r="B1175" s="238" t="s">
        <v>10731</v>
      </c>
      <c r="C1175" s="237" t="s">
        <v>10732</v>
      </c>
      <c r="D1175" s="239">
        <v>100</v>
      </c>
      <c r="E1175" s="236" t="s">
        <v>8067</v>
      </c>
      <c r="F1175" s="236" t="s">
        <v>10734</v>
      </c>
      <c r="G1175" s="236" t="s">
        <v>10734</v>
      </c>
      <c r="H1175" s="258" t="s">
        <v>10724</v>
      </c>
    </row>
    <row r="1176" spans="1:8" ht="33.75" x14ac:dyDescent="0.25">
      <c r="A1176" s="240" t="s">
        <v>11435</v>
      </c>
      <c r="B1176" s="238" t="s">
        <v>10731</v>
      </c>
      <c r="C1176" s="237" t="s">
        <v>10732</v>
      </c>
      <c r="D1176" s="239">
        <v>100</v>
      </c>
      <c r="E1176" s="236" t="s">
        <v>8067</v>
      </c>
      <c r="F1176" s="236" t="s">
        <v>10734</v>
      </c>
      <c r="G1176" s="236" t="s">
        <v>10734</v>
      </c>
      <c r="H1176" s="258" t="s">
        <v>9282</v>
      </c>
    </row>
    <row r="1177" spans="1:8" ht="33.75" x14ac:dyDescent="0.25">
      <c r="A1177" s="240" t="s">
        <v>11436</v>
      </c>
      <c r="B1177" s="238" t="s">
        <v>10731</v>
      </c>
      <c r="C1177" s="237" t="s">
        <v>10732</v>
      </c>
      <c r="D1177" s="239">
        <v>100</v>
      </c>
      <c r="E1177" s="236" t="s">
        <v>8067</v>
      </c>
      <c r="F1177" s="236" t="s">
        <v>10734</v>
      </c>
      <c r="G1177" s="236" t="s">
        <v>10734</v>
      </c>
      <c r="H1177" s="258" t="s">
        <v>10740</v>
      </c>
    </row>
    <row r="1178" spans="1:8" ht="33.75" x14ac:dyDescent="0.25">
      <c r="A1178" s="240" t="s">
        <v>11437</v>
      </c>
      <c r="B1178" s="238" t="s">
        <v>10731</v>
      </c>
      <c r="C1178" s="237" t="s">
        <v>10732</v>
      </c>
      <c r="D1178" s="239">
        <v>100</v>
      </c>
      <c r="E1178" s="236" t="s">
        <v>8067</v>
      </c>
      <c r="F1178" s="236" t="s">
        <v>10734</v>
      </c>
      <c r="G1178" s="236" t="s">
        <v>10734</v>
      </c>
      <c r="H1178" s="258" t="s">
        <v>10706</v>
      </c>
    </row>
    <row r="1179" spans="1:8" ht="33.75" x14ac:dyDescent="0.25">
      <c r="A1179" s="240" t="s">
        <v>11438</v>
      </c>
      <c r="B1179" s="238" t="s">
        <v>10731</v>
      </c>
      <c r="C1179" s="237" t="s">
        <v>10732</v>
      </c>
      <c r="D1179" s="239">
        <v>100</v>
      </c>
      <c r="E1179" s="236" t="s">
        <v>8067</v>
      </c>
      <c r="F1179" s="236" t="s">
        <v>10734</v>
      </c>
      <c r="G1179" s="236" t="s">
        <v>10734</v>
      </c>
      <c r="H1179" s="258" t="s">
        <v>9290</v>
      </c>
    </row>
    <row r="1180" spans="1:8" ht="33.75" x14ac:dyDescent="0.25">
      <c r="A1180" s="240" t="s">
        <v>11439</v>
      </c>
      <c r="B1180" s="238" t="s">
        <v>10731</v>
      </c>
      <c r="C1180" s="237" t="s">
        <v>10732</v>
      </c>
      <c r="D1180" s="239">
        <v>100</v>
      </c>
      <c r="E1180" s="236" t="s">
        <v>8067</v>
      </c>
      <c r="F1180" s="236" t="s">
        <v>10734</v>
      </c>
      <c r="G1180" s="236" t="s">
        <v>10734</v>
      </c>
      <c r="H1180" s="258" t="s">
        <v>10725</v>
      </c>
    </row>
    <row r="1181" spans="1:8" ht="33.75" x14ac:dyDescent="0.25">
      <c r="A1181" s="240" t="s">
        <v>11440</v>
      </c>
      <c r="B1181" s="238" t="s">
        <v>10731</v>
      </c>
      <c r="C1181" s="237" t="s">
        <v>10732</v>
      </c>
      <c r="D1181" s="239">
        <v>100</v>
      </c>
      <c r="E1181" s="236" t="s">
        <v>8067</v>
      </c>
      <c r="F1181" s="236" t="s">
        <v>10734</v>
      </c>
      <c r="G1181" s="236" t="s">
        <v>10734</v>
      </c>
      <c r="H1181" s="258" t="s">
        <v>10726</v>
      </c>
    </row>
    <row r="1182" spans="1:8" ht="33.75" x14ac:dyDescent="0.25">
      <c r="A1182" s="240" t="s">
        <v>11441</v>
      </c>
      <c r="B1182" s="238" t="s">
        <v>10731</v>
      </c>
      <c r="C1182" s="237" t="s">
        <v>10732</v>
      </c>
      <c r="D1182" s="239">
        <v>100</v>
      </c>
      <c r="E1182" s="236" t="s">
        <v>8067</v>
      </c>
      <c r="F1182" s="236" t="s">
        <v>10734</v>
      </c>
      <c r="G1182" s="236" t="s">
        <v>10734</v>
      </c>
      <c r="H1182" s="258" t="s">
        <v>10727</v>
      </c>
    </row>
    <row r="1183" spans="1:8" ht="33.75" x14ac:dyDescent="0.25">
      <c r="A1183" s="240" t="s">
        <v>11442</v>
      </c>
      <c r="B1183" s="238" t="s">
        <v>10731</v>
      </c>
      <c r="C1183" s="237" t="s">
        <v>10732</v>
      </c>
      <c r="D1183" s="239">
        <v>100</v>
      </c>
      <c r="E1183" s="236" t="s">
        <v>8067</v>
      </c>
      <c r="F1183" s="236" t="s">
        <v>10734</v>
      </c>
      <c r="G1183" s="236" t="s">
        <v>10734</v>
      </c>
      <c r="H1183" s="258" t="s">
        <v>6424</v>
      </c>
    </row>
    <row r="1184" spans="1:8" ht="33.75" x14ac:dyDescent="0.25">
      <c r="A1184" s="240" t="s">
        <v>11443</v>
      </c>
      <c r="B1184" s="238" t="s">
        <v>10731</v>
      </c>
      <c r="C1184" s="237" t="s">
        <v>10732</v>
      </c>
      <c r="D1184" s="239">
        <v>100</v>
      </c>
      <c r="E1184" s="236" t="s">
        <v>8067</v>
      </c>
      <c r="F1184" s="236" t="s">
        <v>10734</v>
      </c>
      <c r="G1184" s="236" t="s">
        <v>10734</v>
      </c>
      <c r="H1184" s="258" t="s">
        <v>10728</v>
      </c>
    </row>
    <row r="1185" spans="1:8" ht="33.75" x14ac:dyDescent="0.25">
      <c r="A1185" s="240" t="s">
        <v>11444</v>
      </c>
      <c r="B1185" s="238" t="s">
        <v>10731</v>
      </c>
      <c r="C1185" s="237" t="s">
        <v>10732</v>
      </c>
      <c r="D1185" s="239">
        <v>100</v>
      </c>
      <c r="E1185" s="236" t="s">
        <v>8067</v>
      </c>
      <c r="F1185" s="236" t="s">
        <v>10734</v>
      </c>
      <c r="G1185" s="236" t="s">
        <v>10734</v>
      </c>
      <c r="H1185" s="258" t="s">
        <v>10739</v>
      </c>
    </row>
    <row r="1186" spans="1:8" ht="33.75" x14ac:dyDescent="0.25">
      <c r="A1186" s="240" t="s">
        <v>11445</v>
      </c>
      <c r="B1186" s="238" t="s">
        <v>10731</v>
      </c>
      <c r="C1186" s="237" t="s">
        <v>10732</v>
      </c>
      <c r="D1186" s="239">
        <v>100</v>
      </c>
      <c r="E1186" s="236" t="s">
        <v>8067</v>
      </c>
      <c r="F1186" s="236" t="s">
        <v>10734</v>
      </c>
      <c r="G1186" s="236" t="s">
        <v>10734</v>
      </c>
      <c r="H1186" s="258" t="s">
        <v>10682</v>
      </c>
    </row>
    <row r="1187" spans="1:8" ht="33.75" x14ac:dyDescent="0.25">
      <c r="A1187" s="240" t="s">
        <v>11446</v>
      </c>
      <c r="B1187" s="238" t="s">
        <v>10731</v>
      </c>
      <c r="C1187" s="237" t="s">
        <v>10732</v>
      </c>
      <c r="D1187" s="239">
        <v>100</v>
      </c>
      <c r="E1187" s="236" t="s">
        <v>8067</v>
      </c>
      <c r="F1187" s="236" t="s">
        <v>10734</v>
      </c>
      <c r="G1187" s="236" t="s">
        <v>10734</v>
      </c>
      <c r="H1187" s="258" t="s">
        <v>10729</v>
      </c>
    </row>
    <row r="1188" spans="1:8" ht="33.75" x14ac:dyDescent="0.25">
      <c r="A1188" s="240" t="s">
        <v>11447</v>
      </c>
      <c r="B1188" s="238" t="s">
        <v>10731</v>
      </c>
      <c r="C1188" s="237" t="s">
        <v>10732</v>
      </c>
      <c r="D1188" s="239">
        <v>100</v>
      </c>
      <c r="E1188" s="236" t="s">
        <v>8067</v>
      </c>
      <c r="F1188" s="236" t="s">
        <v>10734</v>
      </c>
      <c r="G1188" s="236" t="s">
        <v>10734</v>
      </c>
      <c r="H1188" s="258" t="s">
        <v>10678</v>
      </c>
    </row>
    <row r="1189" spans="1:8" ht="33.75" x14ac:dyDescent="0.25">
      <c r="A1189" s="240" t="s">
        <v>11448</v>
      </c>
      <c r="B1189" s="238" t="s">
        <v>10731</v>
      </c>
      <c r="C1189" s="237" t="s">
        <v>10732</v>
      </c>
      <c r="D1189" s="239">
        <v>100</v>
      </c>
      <c r="E1189" s="236" t="s">
        <v>8067</v>
      </c>
      <c r="F1189" s="236" t="s">
        <v>10734</v>
      </c>
      <c r="G1189" s="236" t="s">
        <v>10734</v>
      </c>
      <c r="H1189" s="258" t="s">
        <v>10690</v>
      </c>
    </row>
    <row r="1190" spans="1:8" ht="33.75" x14ac:dyDescent="0.25">
      <c r="A1190" s="240" t="s">
        <v>11449</v>
      </c>
      <c r="B1190" s="238" t="s">
        <v>10731</v>
      </c>
      <c r="C1190" s="237" t="s">
        <v>10732</v>
      </c>
      <c r="D1190" s="239">
        <v>100</v>
      </c>
      <c r="E1190" s="236" t="s">
        <v>8067</v>
      </c>
      <c r="F1190" s="236" t="s">
        <v>10734</v>
      </c>
      <c r="G1190" s="236" t="s">
        <v>10734</v>
      </c>
      <c r="H1190" s="258" t="s">
        <v>10680</v>
      </c>
    </row>
    <row r="1191" spans="1:8" ht="33.75" x14ac:dyDescent="0.25">
      <c r="A1191" s="240" t="s">
        <v>11450</v>
      </c>
      <c r="B1191" s="238" t="s">
        <v>10731</v>
      </c>
      <c r="C1191" s="237" t="s">
        <v>10732</v>
      </c>
      <c r="D1191" s="239">
        <v>100</v>
      </c>
      <c r="E1191" s="236" t="s">
        <v>8067</v>
      </c>
      <c r="F1191" s="236" t="s">
        <v>10734</v>
      </c>
      <c r="G1191" s="236" t="s">
        <v>10734</v>
      </c>
      <c r="H1191" s="258" t="s">
        <v>10679</v>
      </c>
    </row>
    <row r="1192" spans="1:8" ht="33.75" x14ac:dyDescent="0.25">
      <c r="A1192" s="240" t="s">
        <v>11451</v>
      </c>
      <c r="B1192" s="238" t="s">
        <v>10731</v>
      </c>
      <c r="C1192" s="237" t="s">
        <v>10732</v>
      </c>
      <c r="D1192" s="239">
        <v>100</v>
      </c>
      <c r="E1192" s="236" t="s">
        <v>8067</v>
      </c>
      <c r="F1192" s="236" t="s">
        <v>10734</v>
      </c>
      <c r="G1192" s="236" t="s">
        <v>10734</v>
      </c>
      <c r="H1192" s="258" t="s">
        <v>10685</v>
      </c>
    </row>
    <row r="1193" spans="1:8" ht="33.75" x14ac:dyDescent="0.25">
      <c r="A1193" s="240" t="s">
        <v>11452</v>
      </c>
      <c r="B1193" s="238" t="s">
        <v>10731</v>
      </c>
      <c r="C1193" s="237" t="s">
        <v>10732</v>
      </c>
      <c r="D1193" s="239">
        <v>100</v>
      </c>
      <c r="E1193" s="236" t="s">
        <v>8067</v>
      </c>
      <c r="F1193" s="236" t="s">
        <v>10734</v>
      </c>
      <c r="G1193" s="236" t="s">
        <v>10734</v>
      </c>
      <c r="H1193" s="258" t="s">
        <v>10730</v>
      </c>
    </row>
    <row r="1194" spans="1:8" ht="33.75" x14ac:dyDescent="0.25">
      <c r="A1194" s="240" t="s">
        <v>11453</v>
      </c>
      <c r="B1194" s="238" t="s">
        <v>10731</v>
      </c>
      <c r="C1194" s="237" t="s">
        <v>10732</v>
      </c>
      <c r="D1194" s="239">
        <v>100</v>
      </c>
      <c r="E1194" s="236" t="s">
        <v>8067</v>
      </c>
      <c r="F1194" s="236" t="s">
        <v>10734</v>
      </c>
      <c r="G1194" s="236" t="s">
        <v>10734</v>
      </c>
      <c r="H1194" s="258" t="s">
        <v>10684</v>
      </c>
    </row>
    <row r="1195" spans="1:8" ht="33.75" x14ac:dyDescent="0.25">
      <c r="A1195" s="240" t="s">
        <v>11454</v>
      </c>
      <c r="B1195" s="238" t="s">
        <v>10731</v>
      </c>
      <c r="C1195" s="237" t="s">
        <v>10732</v>
      </c>
      <c r="D1195" s="239">
        <v>100</v>
      </c>
      <c r="E1195" s="236" t="s">
        <v>8067</v>
      </c>
      <c r="F1195" s="236" t="s">
        <v>10734</v>
      </c>
      <c r="G1195" s="236" t="s">
        <v>10734</v>
      </c>
      <c r="H1195" s="258" t="s">
        <v>10711</v>
      </c>
    </row>
    <row r="1196" spans="1:8" ht="33.75" x14ac:dyDescent="0.25">
      <c r="A1196" s="240" t="s">
        <v>11455</v>
      </c>
      <c r="B1196" s="238" t="s">
        <v>10731</v>
      </c>
      <c r="C1196" s="237" t="s">
        <v>10732</v>
      </c>
      <c r="D1196" s="239">
        <v>100</v>
      </c>
      <c r="E1196" s="236" t="s">
        <v>8067</v>
      </c>
      <c r="F1196" s="236" t="s">
        <v>10734</v>
      </c>
      <c r="G1196" s="236" t="s">
        <v>10734</v>
      </c>
      <c r="H1196" s="258" t="s">
        <v>10738</v>
      </c>
    </row>
    <row r="1197" spans="1:8" ht="33.75" x14ac:dyDescent="0.25">
      <c r="A1197" s="240" t="s">
        <v>11456</v>
      </c>
      <c r="B1197" s="238" t="s">
        <v>10731</v>
      </c>
      <c r="C1197" s="237" t="s">
        <v>10732</v>
      </c>
      <c r="D1197" s="239">
        <v>100</v>
      </c>
      <c r="E1197" s="236" t="s">
        <v>8067</v>
      </c>
      <c r="F1197" s="236" t="s">
        <v>10734</v>
      </c>
      <c r="G1197" s="236" t="s">
        <v>10734</v>
      </c>
      <c r="H1197" s="258" t="s">
        <v>10737</v>
      </c>
    </row>
    <row r="1198" spans="1:8" ht="23.25" customHeight="1" x14ac:dyDescent="0.25">
      <c r="A1198" s="240" t="s">
        <v>11457</v>
      </c>
      <c r="B1198" s="238" t="s">
        <v>10766</v>
      </c>
      <c r="C1198" s="237" t="s">
        <v>10767</v>
      </c>
      <c r="D1198" s="239">
        <v>192160.8</v>
      </c>
      <c r="E1198" s="236" t="s">
        <v>10768</v>
      </c>
      <c r="F1198" s="236" t="s">
        <v>10544</v>
      </c>
      <c r="G1198" s="236" t="s">
        <v>10544</v>
      </c>
      <c r="H1198" s="258" t="s">
        <v>22</v>
      </c>
    </row>
    <row r="1199" spans="1:8" ht="22.5" x14ac:dyDescent="0.25">
      <c r="A1199" s="240" t="s">
        <v>11458</v>
      </c>
      <c r="B1199" s="238" t="s">
        <v>10762</v>
      </c>
      <c r="C1199" s="237" t="s">
        <v>10763</v>
      </c>
      <c r="D1199" s="239">
        <v>286215</v>
      </c>
      <c r="E1199" s="236" t="s">
        <v>10764</v>
      </c>
      <c r="F1199" s="236" t="s">
        <v>10765</v>
      </c>
      <c r="G1199" s="236" t="s">
        <v>10765</v>
      </c>
      <c r="H1199" s="258" t="s">
        <v>13</v>
      </c>
    </row>
    <row r="1200" spans="1:8" ht="22.5" x14ac:dyDescent="0.25">
      <c r="A1200" s="240" t="s">
        <v>11459</v>
      </c>
      <c r="B1200" s="214" t="s">
        <v>10758</v>
      </c>
      <c r="C1200" s="237" t="s">
        <v>10759</v>
      </c>
      <c r="D1200" s="239">
        <v>16000</v>
      </c>
      <c r="E1200" s="236" t="s">
        <v>788</v>
      </c>
      <c r="F1200" s="236" t="s">
        <v>9489</v>
      </c>
      <c r="G1200" s="237" t="s">
        <v>9489</v>
      </c>
      <c r="H1200" s="259" t="s">
        <v>10760</v>
      </c>
    </row>
    <row r="1201" spans="1:8" ht="33.75" x14ac:dyDescent="0.25">
      <c r="A1201" s="240" t="s">
        <v>11460</v>
      </c>
      <c r="B1201" s="214" t="s">
        <v>10796</v>
      </c>
      <c r="C1201" s="237" t="s">
        <v>10797</v>
      </c>
      <c r="D1201" s="239">
        <v>189860</v>
      </c>
      <c r="E1201" s="236" t="s">
        <v>10798</v>
      </c>
      <c r="F1201" s="236" t="s">
        <v>10799</v>
      </c>
      <c r="G1201" s="237" t="s">
        <v>10799</v>
      </c>
      <c r="H1201" s="260" t="s">
        <v>10800</v>
      </c>
    </row>
    <row r="1202" spans="1:8" ht="23.25" thickBot="1" x14ac:dyDescent="0.3">
      <c r="A1202" s="241" t="s">
        <v>11461</v>
      </c>
      <c r="B1202" s="261" t="s">
        <v>10801</v>
      </c>
      <c r="C1202" s="223" t="s">
        <v>10802</v>
      </c>
      <c r="D1202" s="224">
        <v>73610</v>
      </c>
      <c r="E1202" s="225" t="s">
        <v>10803</v>
      </c>
      <c r="F1202" s="225" t="s">
        <v>10804</v>
      </c>
      <c r="G1202" s="223" t="s">
        <v>10804</v>
      </c>
      <c r="H1202" s="262" t="s">
        <v>10800</v>
      </c>
    </row>
    <row r="1203" spans="1:8" x14ac:dyDescent="0.25">
      <c r="B1203" s="191"/>
      <c r="H1203" s="234"/>
    </row>
    <row r="1204" spans="1:8" x14ac:dyDescent="0.2">
      <c r="B1204" s="191"/>
      <c r="H1204" s="235"/>
    </row>
  </sheetData>
  <mergeCells count="98">
    <mergeCell ref="A778:A779"/>
    <mergeCell ref="A818:A819"/>
    <mergeCell ref="A823:A824"/>
    <mergeCell ref="A827:A828"/>
    <mergeCell ref="A252:A253"/>
    <mergeCell ref="A266:A267"/>
    <mergeCell ref="A458:A460"/>
    <mergeCell ref="A544:A545"/>
    <mergeCell ref="A255:A256"/>
    <mergeCell ref="A269:A270"/>
    <mergeCell ref="A271:A272"/>
    <mergeCell ref="A320:A321"/>
    <mergeCell ref="A312:A313"/>
    <mergeCell ref="A292:A294"/>
    <mergeCell ref="A546:A547"/>
    <mergeCell ref="A549:A552"/>
    <mergeCell ref="F827:F828"/>
    <mergeCell ref="G827:G828"/>
    <mergeCell ref="F823:F824"/>
    <mergeCell ref="G823:G824"/>
    <mergeCell ref="B823:B824"/>
    <mergeCell ref="C823:C824"/>
    <mergeCell ref="D823:D824"/>
    <mergeCell ref="E823:E824"/>
    <mergeCell ref="B827:B828"/>
    <mergeCell ref="C827:C828"/>
    <mergeCell ref="D827:D828"/>
    <mergeCell ref="E827:E828"/>
    <mergeCell ref="F818:F819"/>
    <mergeCell ref="G818:G819"/>
    <mergeCell ref="F778:F779"/>
    <mergeCell ref="F549:F552"/>
    <mergeCell ref="G549:G552"/>
    <mergeCell ref="G778:G779"/>
    <mergeCell ref="B818:B819"/>
    <mergeCell ref="C818:C819"/>
    <mergeCell ref="D818:D819"/>
    <mergeCell ref="E818:E819"/>
    <mergeCell ref="C549:C552"/>
    <mergeCell ref="D549:D552"/>
    <mergeCell ref="E549:E552"/>
    <mergeCell ref="G544:G545"/>
    <mergeCell ref="F546:F547"/>
    <mergeCell ref="G546:G547"/>
    <mergeCell ref="D458:D460"/>
    <mergeCell ref="E458:E460"/>
    <mergeCell ref="F458:F460"/>
    <mergeCell ref="G458:G460"/>
    <mergeCell ref="C458:C460"/>
    <mergeCell ref="B778:B779"/>
    <mergeCell ref="C778:C779"/>
    <mergeCell ref="D778:D779"/>
    <mergeCell ref="E778:E779"/>
    <mergeCell ref="B549:B552"/>
    <mergeCell ref="G289:G291"/>
    <mergeCell ref="B546:B547"/>
    <mergeCell ref="C289:C291"/>
    <mergeCell ref="D289:D291"/>
    <mergeCell ref="E289:E291"/>
    <mergeCell ref="C546:C547"/>
    <mergeCell ref="D546:D547"/>
    <mergeCell ref="E546:E547"/>
    <mergeCell ref="C544:C545"/>
    <mergeCell ref="D544:D545"/>
    <mergeCell ref="E544:E545"/>
    <mergeCell ref="B544:B545"/>
    <mergeCell ref="B458:B460"/>
    <mergeCell ref="B289:B291"/>
    <mergeCell ref="F289:F291"/>
    <mergeCell ref="F544:F545"/>
    <mergeCell ref="G26:G28"/>
    <mergeCell ref="A160:A162"/>
    <mergeCell ref="D157:D159"/>
    <mergeCell ref="E157:E159"/>
    <mergeCell ref="F157:F159"/>
    <mergeCell ref="G157:G159"/>
    <mergeCell ref="A29:A31"/>
    <mergeCell ref="B26:B28"/>
    <mergeCell ref="C26:C28"/>
    <mergeCell ref="D26:D28"/>
    <mergeCell ref="E26:E28"/>
    <mergeCell ref="F26:F28"/>
    <mergeCell ref="A74:A75"/>
    <mergeCell ref="A78:A79"/>
    <mergeCell ref="B158:B159"/>
    <mergeCell ref="A157:A159"/>
    <mergeCell ref="A1:F1"/>
    <mergeCell ref="A2:F2"/>
    <mergeCell ref="A3:F3"/>
    <mergeCell ref="A4:B4"/>
    <mergeCell ref="F14:F15"/>
    <mergeCell ref="A11:A13"/>
    <mergeCell ref="G14:G15"/>
    <mergeCell ref="A14:A15"/>
    <mergeCell ref="B14:B15"/>
    <mergeCell ref="C14:C15"/>
    <mergeCell ref="D14:D15"/>
    <mergeCell ref="E14:E15"/>
  </mergeCells>
  <phoneticPr fontId="21" type="noConversion"/>
  <pageMargins left="0.27559055118110237" right="0.27559055118110237" top="0.39370078740157483" bottom="0.3937007874015748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I1247"/>
  <sheetViews>
    <sheetView topLeftCell="A358" zoomScale="130" zoomScaleNormal="130" workbookViewId="0">
      <selection activeCell="A3" sqref="A3:F3"/>
    </sheetView>
  </sheetViews>
  <sheetFormatPr defaultRowHeight="11.25" x14ac:dyDescent="0.25"/>
  <cols>
    <col min="1" max="1" width="5" style="227" customWidth="1"/>
    <col min="2" max="2" width="47.7109375" style="228" customWidth="1"/>
    <col min="3" max="3" width="20.140625" style="190" customWidth="1"/>
    <col min="4" max="4" width="15.140625" style="229" customWidth="1"/>
    <col min="5" max="5" width="12.5703125" style="227" customWidth="1"/>
    <col min="6" max="6" width="11.42578125" style="227" customWidth="1"/>
    <col min="7" max="7" width="13.42578125" style="190" customWidth="1"/>
    <col min="8" max="8" width="24.28515625" style="191" customWidth="1"/>
    <col min="9" max="9" width="9.140625" style="192"/>
    <col min="10" max="16384" width="9.140625" style="191"/>
  </cols>
  <sheetData>
    <row r="1" spans="1:8" ht="15.75" x14ac:dyDescent="0.25">
      <c r="A1" s="324" t="s">
        <v>1506</v>
      </c>
      <c r="B1" s="324"/>
      <c r="C1" s="324"/>
      <c r="D1" s="324"/>
      <c r="E1" s="324"/>
      <c r="F1" s="324"/>
    </row>
    <row r="2" spans="1:8" ht="18.75" x14ac:dyDescent="0.25">
      <c r="A2" s="325" t="s">
        <v>1507</v>
      </c>
      <c r="B2" s="325"/>
      <c r="C2" s="325"/>
      <c r="D2" s="325"/>
      <c r="E2" s="325"/>
      <c r="F2" s="325"/>
    </row>
    <row r="3" spans="1:8" ht="15.75" x14ac:dyDescent="0.25">
      <c r="A3" s="326" t="s">
        <v>6557</v>
      </c>
      <c r="B3" s="326"/>
      <c r="C3" s="326"/>
      <c r="D3" s="326"/>
      <c r="E3" s="326"/>
      <c r="F3" s="326"/>
    </row>
    <row r="4" spans="1:8" ht="13.5" thickBot="1" x14ac:dyDescent="0.3">
      <c r="A4" s="370" t="s">
        <v>9462</v>
      </c>
      <c r="B4" s="370"/>
      <c r="C4" s="189"/>
      <c r="D4" s="188"/>
      <c r="E4" s="180"/>
      <c r="F4" s="180"/>
    </row>
    <row r="5" spans="1:8" ht="34.5" thickBot="1" x14ac:dyDescent="0.3">
      <c r="A5" s="181" t="s">
        <v>4468</v>
      </c>
      <c r="B5" s="184" t="s">
        <v>2699</v>
      </c>
      <c r="C5" s="182" t="s">
        <v>1381</v>
      </c>
      <c r="D5" s="187" t="s">
        <v>1384</v>
      </c>
      <c r="E5" s="183" t="s">
        <v>4467</v>
      </c>
      <c r="F5" s="183" t="s">
        <v>1439</v>
      </c>
      <c r="G5" s="182" t="s">
        <v>1386</v>
      </c>
      <c r="H5" s="193" t="s">
        <v>9350</v>
      </c>
    </row>
    <row r="6" spans="1:8" ht="22.5" x14ac:dyDescent="0.25">
      <c r="A6" s="194" t="s">
        <v>6558</v>
      </c>
      <c r="B6" s="195" t="s">
        <v>9349</v>
      </c>
      <c r="C6" s="196">
        <v>42748</v>
      </c>
      <c r="D6" s="197" t="s">
        <v>6559</v>
      </c>
      <c r="E6" s="198" t="s">
        <v>6559</v>
      </c>
      <c r="F6" s="198" t="s">
        <v>6017</v>
      </c>
      <c r="G6" s="196">
        <v>42825</v>
      </c>
      <c r="H6" s="199" t="s">
        <v>214</v>
      </c>
    </row>
    <row r="7" spans="1:8" ht="22.5" x14ac:dyDescent="0.25">
      <c r="A7" s="185" t="s">
        <v>6560</v>
      </c>
      <c r="B7" s="200" t="s">
        <v>6561</v>
      </c>
      <c r="C7" s="201">
        <v>42748</v>
      </c>
      <c r="D7" s="202" t="s">
        <v>6562</v>
      </c>
      <c r="E7" s="203" t="s">
        <v>6562</v>
      </c>
      <c r="F7" s="203" t="s">
        <v>6563</v>
      </c>
      <c r="G7" s="201">
        <v>43190</v>
      </c>
      <c r="H7" s="204" t="s">
        <v>214</v>
      </c>
    </row>
    <row r="8" spans="1:8" ht="22.5" x14ac:dyDescent="0.25">
      <c r="A8" s="185" t="s">
        <v>6564</v>
      </c>
      <c r="B8" s="200" t="s">
        <v>4482</v>
      </c>
      <c r="C8" s="201">
        <v>42748</v>
      </c>
      <c r="D8" s="202" t="s">
        <v>6565</v>
      </c>
      <c r="E8" s="203" t="s">
        <v>6566</v>
      </c>
      <c r="F8" s="203" t="s">
        <v>5837</v>
      </c>
      <c r="G8" s="201">
        <v>43100</v>
      </c>
      <c r="H8" s="204" t="s">
        <v>1512</v>
      </c>
    </row>
    <row r="9" spans="1:8" ht="34.5" thickBot="1" x14ac:dyDescent="0.3">
      <c r="A9" s="205" t="s">
        <v>6567</v>
      </c>
      <c r="B9" s="206" t="s">
        <v>6568</v>
      </c>
      <c r="C9" s="207">
        <v>42744</v>
      </c>
      <c r="D9" s="208">
        <v>350000</v>
      </c>
      <c r="E9" s="209" t="s">
        <v>780</v>
      </c>
      <c r="F9" s="209" t="s">
        <v>5837</v>
      </c>
      <c r="G9" s="207">
        <v>43070</v>
      </c>
      <c r="H9" s="210" t="s">
        <v>7</v>
      </c>
    </row>
    <row r="10" spans="1:8" ht="12" thickTop="1" x14ac:dyDescent="0.25">
      <c r="A10" s="353" t="s">
        <v>6569</v>
      </c>
      <c r="B10" s="381" t="s">
        <v>6570</v>
      </c>
      <c r="C10" s="359">
        <v>42744</v>
      </c>
      <c r="D10" s="383">
        <v>90000</v>
      </c>
      <c r="E10" s="365" t="s">
        <v>9445</v>
      </c>
      <c r="F10" s="365" t="s">
        <v>5837</v>
      </c>
      <c r="G10" s="359">
        <v>43088</v>
      </c>
      <c r="H10" s="211" t="s">
        <v>7</v>
      </c>
    </row>
    <row r="11" spans="1:8" ht="34.5" thickBot="1" x14ac:dyDescent="0.3">
      <c r="A11" s="355"/>
      <c r="B11" s="382"/>
      <c r="C11" s="361"/>
      <c r="D11" s="384"/>
      <c r="E11" s="367"/>
      <c r="F11" s="367"/>
      <c r="G11" s="361"/>
      <c r="H11" s="212" t="s">
        <v>4130</v>
      </c>
    </row>
    <row r="12" spans="1:8" ht="23.25" thickTop="1" x14ac:dyDescent="0.25">
      <c r="A12" s="194" t="s">
        <v>6571</v>
      </c>
      <c r="B12" s="195" t="s">
        <v>6572</v>
      </c>
      <c r="C12" s="196">
        <v>42751</v>
      </c>
      <c r="D12" s="197">
        <v>50000</v>
      </c>
      <c r="E12" s="198" t="s">
        <v>2704</v>
      </c>
      <c r="F12" s="198" t="s">
        <v>1431</v>
      </c>
      <c r="G12" s="196">
        <v>42751</v>
      </c>
      <c r="H12" s="199" t="s">
        <v>2688</v>
      </c>
    </row>
    <row r="13" spans="1:8" ht="33.75" x14ac:dyDescent="0.25">
      <c r="A13" s="185" t="s">
        <v>6574</v>
      </c>
      <c r="B13" s="200" t="s">
        <v>9382</v>
      </c>
      <c r="C13" s="201">
        <v>42755</v>
      </c>
      <c r="D13" s="202" t="s">
        <v>9381</v>
      </c>
      <c r="E13" s="203" t="s">
        <v>9381</v>
      </c>
      <c r="F13" s="203" t="s">
        <v>1431</v>
      </c>
      <c r="G13" s="201" t="s">
        <v>1431</v>
      </c>
      <c r="H13" s="204" t="s">
        <v>9362</v>
      </c>
    </row>
    <row r="14" spans="1:8" ht="22.5" x14ac:dyDescent="0.25">
      <c r="A14" s="185" t="s">
        <v>6575</v>
      </c>
      <c r="B14" s="200" t="s">
        <v>6576</v>
      </c>
      <c r="C14" s="201">
        <v>42746</v>
      </c>
      <c r="D14" s="202" t="s">
        <v>6577</v>
      </c>
      <c r="E14" s="203" t="s">
        <v>6577</v>
      </c>
      <c r="F14" s="203" t="s">
        <v>5837</v>
      </c>
      <c r="G14" s="201">
        <v>43100</v>
      </c>
      <c r="H14" s="204" t="s">
        <v>5</v>
      </c>
    </row>
    <row r="15" spans="1:8" ht="22.5" x14ac:dyDescent="0.25">
      <c r="A15" s="185" t="s">
        <v>6578</v>
      </c>
      <c r="B15" s="200" t="s">
        <v>6579</v>
      </c>
      <c r="C15" s="201">
        <v>42751</v>
      </c>
      <c r="D15" s="202" t="s">
        <v>6580</v>
      </c>
      <c r="E15" s="203" t="s">
        <v>6580</v>
      </c>
      <c r="F15" s="203" t="s">
        <v>6581</v>
      </c>
      <c r="G15" s="201">
        <v>42758</v>
      </c>
      <c r="H15" s="204" t="s">
        <v>9117</v>
      </c>
    </row>
    <row r="16" spans="1:8" ht="22.5" x14ac:dyDescent="0.25">
      <c r="A16" s="185" t="s">
        <v>6582</v>
      </c>
      <c r="B16" s="200" t="s">
        <v>6583</v>
      </c>
      <c r="C16" s="201">
        <v>42747</v>
      </c>
      <c r="D16" s="202" t="s">
        <v>6584</v>
      </c>
      <c r="E16" s="203" t="s">
        <v>6584</v>
      </c>
      <c r="F16" s="203" t="s">
        <v>6585</v>
      </c>
      <c r="G16" s="201">
        <v>43092</v>
      </c>
      <c r="H16" s="204" t="s">
        <v>211</v>
      </c>
    </row>
    <row r="17" spans="1:8" x14ac:dyDescent="0.25">
      <c r="A17" s="185" t="s">
        <v>6586</v>
      </c>
      <c r="B17" s="200" t="s">
        <v>9393</v>
      </c>
      <c r="C17" s="201">
        <v>42751</v>
      </c>
      <c r="D17" s="202">
        <v>1200</v>
      </c>
      <c r="E17" s="202">
        <v>1200</v>
      </c>
      <c r="F17" s="203" t="s">
        <v>6041</v>
      </c>
      <c r="G17" s="201">
        <v>42751</v>
      </c>
      <c r="H17" s="204" t="s">
        <v>9118</v>
      </c>
    </row>
    <row r="18" spans="1:8" x14ac:dyDescent="0.25">
      <c r="A18" s="185" t="s">
        <v>6587</v>
      </c>
      <c r="B18" s="200" t="s">
        <v>9394</v>
      </c>
      <c r="C18" s="201">
        <v>42747</v>
      </c>
      <c r="D18" s="202">
        <v>1200</v>
      </c>
      <c r="E18" s="202">
        <v>1200</v>
      </c>
      <c r="F18" s="203" t="s">
        <v>6041</v>
      </c>
      <c r="G18" s="201">
        <v>42747</v>
      </c>
      <c r="H18" s="204" t="s">
        <v>9119</v>
      </c>
    </row>
    <row r="19" spans="1:8" ht="33.75" x14ac:dyDescent="0.25">
      <c r="A19" s="185" t="s">
        <v>6588</v>
      </c>
      <c r="B19" s="200" t="s">
        <v>9353</v>
      </c>
      <c r="C19" s="201">
        <v>42761</v>
      </c>
      <c r="D19" s="202" t="s">
        <v>6755</v>
      </c>
      <c r="E19" s="203" t="s">
        <v>6756</v>
      </c>
      <c r="F19" s="203" t="s">
        <v>6032</v>
      </c>
      <c r="G19" s="201">
        <v>42761</v>
      </c>
      <c r="H19" s="204" t="s">
        <v>9352</v>
      </c>
    </row>
    <row r="20" spans="1:8" ht="22.5" x14ac:dyDescent="0.25">
      <c r="A20" s="185" t="s">
        <v>6589</v>
      </c>
      <c r="B20" s="200" t="s">
        <v>9395</v>
      </c>
      <c r="C20" s="201">
        <v>42753</v>
      </c>
      <c r="D20" s="202" t="s">
        <v>6590</v>
      </c>
      <c r="E20" s="203" t="s">
        <v>6590</v>
      </c>
      <c r="F20" s="203" t="s">
        <v>6591</v>
      </c>
      <c r="G20" s="201">
        <v>42781</v>
      </c>
      <c r="H20" s="204" t="s">
        <v>2617</v>
      </c>
    </row>
    <row r="21" spans="1:8" ht="22.5" x14ac:dyDescent="0.25">
      <c r="A21" s="185" t="s">
        <v>6592</v>
      </c>
      <c r="B21" s="200" t="s">
        <v>6593</v>
      </c>
      <c r="C21" s="201">
        <v>42758</v>
      </c>
      <c r="D21" s="202" t="s">
        <v>6594</v>
      </c>
      <c r="E21" s="203" t="s">
        <v>6595</v>
      </c>
      <c r="F21" s="203" t="s">
        <v>6596</v>
      </c>
      <c r="G21" s="201">
        <v>42838</v>
      </c>
      <c r="H21" s="204" t="s">
        <v>1523</v>
      </c>
    </row>
    <row r="22" spans="1:8" ht="22.5" x14ac:dyDescent="0.25">
      <c r="A22" s="185" t="s">
        <v>6597</v>
      </c>
      <c r="B22" s="200" t="s">
        <v>9396</v>
      </c>
      <c r="C22" s="201">
        <v>42769</v>
      </c>
      <c r="D22" s="202" t="s">
        <v>6598</v>
      </c>
      <c r="E22" s="203" t="s">
        <v>6598</v>
      </c>
      <c r="F22" s="203" t="s">
        <v>6599</v>
      </c>
      <c r="G22" s="201">
        <v>42769</v>
      </c>
      <c r="H22" s="204" t="s">
        <v>4459</v>
      </c>
    </row>
    <row r="23" spans="1:8" ht="22.5" x14ac:dyDescent="0.25">
      <c r="A23" s="185" t="s">
        <v>6600</v>
      </c>
      <c r="B23" s="200" t="s">
        <v>9397</v>
      </c>
      <c r="C23" s="201">
        <v>42744</v>
      </c>
      <c r="D23" s="202" t="s">
        <v>6601</v>
      </c>
      <c r="E23" s="203" t="s">
        <v>2704</v>
      </c>
      <c r="F23" s="203" t="s">
        <v>1431</v>
      </c>
      <c r="G23" s="201">
        <v>42744</v>
      </c>
      <c r="H23" s="204" t="s">
        <v>6490</v>
      </c>
    </row>
    <row r="24" spans="1:8" ht="22.5" x14ac:dyDescent="0.25">
      <c r="A24" s="185" t="s">
        <v>6602</v>
      </c>
      <c r="B24" s="200" t="s">
        <v>2432</v>
      </c>
      <c r="C24" s="201">
        <v>42769</v>
      </c>
      <c r="D24" s="202" t="s">
        <v>6603</v>
      </c>
      <c r="E24" s="203" t="s">
        <v>6598</v>
      </c>
      <c r="F24" s="203" t="s">
        <v>6604</v>
      </c>
      <c r="G24" s="201">
        <v>42906</v>
      </c>
      <c r="H24" s="204" t="s">
        <v>4459</v>
      </c>
    </row>
    <row r="25" spans="1:8" ht="22.5" x14ac:dyDescent="0.25">
      <c r="A25" s="185" t="s">
        <v>6605</v>
      </c>
      <c r="B25" s="200" t="s">
        <v>6606</v>
      </c>
      <c r="C25" s="201">
        <v>42740</v>
      </c>
      <c r="D25" s="202" t="s">
        <v>6607</v>
      </c>
      <c r="E25" s="203" t="s">
        <v>818</v>
      </c>
      <c r="F25" s="203" t="s">
        <v>4636</v>
      </c>
      <c r="G25" s="201">
        <v>42766</v>
      </c>
      <c r="H25" s="204" t="s">
        <v>9120</v>
      </c>
    </row>
    <row r="26" spans="1:8" x14ac:dyDescent="0.25">
      <c r="A26" s="185" t="s">
        <v>6608</v>
      </c>
      <c r="B26" s="200" t="s">
        <v>5809</v>
      </c>
      <c r="C26" s="201">
        <v>42769</v>
      </c>
      <c r="D26" s="202" t="s">
        <v>6609</v>
      </c>
      <c r="E26" s="203" t="s">
        <v>6610</v>
      </c>
      <c r="F26" s="203" t="s">
        <v>6611</v>
      </c>
      <c r="G26" s="201">
        <v>42795</v>
      </c>
      <c r="H26" s="204" t="s">
        <v>6496</v>
      </c>
    </row>
    <row r="27" spans="1:8" ht="22.5" x14ac:dyDescent="0.25">
      <c r="A27" s="185" t="s">
        <v>6612</v>
      </c>
      <c r="B27" s="200" t="s">
        <v>6613</v>
      </c>
      <c r="C27" s="201">
        <v>42758</v>
      </c>
      <c r="D27" s="202" t="s">
        <v>6614</v>
      </c>
      <c r="E27" s="203" t="s">
        <v>929</v>
      </c>
      <c r="F27" s="203" t="s">
        <v>6615</v>
      </c>
      <c r="G27" s="201">
        <v>43070</v>
      </c>
      <c r="H27" s="204" t="s">
        <v>1523</v>
      </c>
    </row>
    <row r="28" spans="1:8" ht="22.5" x14ac:dyDescent="0.25">
      <c r="A28" s="185" t="s">
        <v>6616</v>
      </c>
      <c r="B28" s="200" t="s">
        <v>10035</v>
      </c>
      <c r="C28" s="201">
        <v>42753</v>
      </c>
      <c r="D28" s="202" t="s">
        <v>6617</v>
      </c>
      <c r="E28" s="203" t="s">
        <v>6590</v>
      </c>
      <c r="F28" s="203" t="s">
        <v>6618</v>
      </c>
      <c r="G28" s="201">
        <v>42794</v>
      </c>
      <c r="H28" s="204" t="s">
        <v>2617</v>
      </c>
    </row>
    <row r="29" spans="1:8" ht="22.5" x14ac:dyDescent="0.25">
      <c r="A29" s="185" t="s">
        <v>6619</v>
      </c>
      <c r="B29" s="200" t="s">
        <v>6620</v>
      </c>
      <c r="C29" s="201">
        <v>42754</v>
      </c>
      <c r="D29" s="202" t="s">
        <v>2704</v>
      </c>
      <c r="E29" s="203" t="s">
        <v>2704</v>
      </c>
      <c r="F29" s="203" t="s">
        <v>6621</v>
      </c>
      <c r="G29" s="201">
        <v>43100</v>
      </c>
      <c r="H29" s="204" t="s">
        <v>215</v>
      </c>
    </row>
    <row r="30" spans="1:8" ht="22.5" x14ac:dyDescent="0.25">
      <c r="A30" s="185" t="s">
        <v>6622</v>
      </c>
      <c r="B30" s="200" t="s">
        <v>6623</v>
      </c>
      <c r="C30" s="201">
        <v>42753</v>
      </c>
      <c r="D30" s="202" t="s">
        <v>6624</v>
      </c>
      <c r="E30" s="203" t="s">
        <v>6625</v>
      </c>
      <c r="F30" s="203" t="s">
        <v>5837</v>
      </c>
      <c r="G30" s="201">
        <v>43100</v>
      </c>
      <c r="H30" s="204" t="s">
        <v>246</v>
      </c>
    </row>
    <row r="31" spans="1:8" x14ac:dyDescent="0.25">
      <c r="A31" s="185" t="s">
        <v>6626</v>
      </c>
      <c r="B31" s="200" t="s">
        <v>6627</v>
      </c>
      <c r="C31" s="201">
        <v>42745</v>
      </c>
      <c r="D31" s="202" t="s">
        <v>6628</v>
      </c>
      <c r="E31" s="203" t="s">
        <v>6629</v>
      </c>
      <c r="F31" s="203" t="s">
        <v>5837</v>
      </c>
      <c r="G31" s="201">
        <v>43100</v>
      </c>
      <c r="H31" s="204" t="s">
        <v>6342</v>
      </c>
    </row>
    <row r="32" spans="1:8" ht="22.5" x14ac:dyDescent="0.25">
      <c r="A32" s="185" t="s">
        <v>6630</v>
      </c>
      <c r="B32" s="200" t="s">
        <v>6631</v>
      </c>
      <c r="C32" s="201">
        <v>42753</v>
      </c>
      <c r="D32" s="202" t="s">
        <v>970</v>
      </c>
      <c r="E32" s="203" t="s">
        <v>783</v>
      </c>
      <c r="F32" s="203" t="s">
        <v>5837</v>
      </c>
      <c r="G32" s="201">
        <v>43100</v>
      </c>
      <c r="H32" s="204" t="s">
        <v>2614</v>
      </c>
    </row>
    <row r="33" spans="1:8" ht="22.5" x14ac:dyDescent="0.25">
      <c r="A33" s="185" t="s">
        <v>6632</v>
      </c>
      <c r="B33" s="200" t="s">
        <v>6633</v>
      </c>
      <c r="C33" s="201">
        <v>42755</v>
      </c>
      <c r="D33" s="202" t="s">
        <v>6634</v>
      </c>
      <c r="E33" s="203" t="s">
        <v>6635</v>
      </c>
      <c r="F33" s="203" t="s">
        <v>5837</v>
      </c>
      <c r="G33" s="201">
        <v>43100</v>
      </c>
      <c r="H33" s="204" t="s">
        <v>4195</v>
      </c>
    </row>
    <row r="34" spans="1:8" x14ac:dyDescent="0.25">
      <c r="A34" s="185" t="s">
        <v>6636</v>
      </c>
      <c r="B34" s="200" t="s">
        <v>6637</v>
      </c>
      <c r="C34" s="201">
        <v>42753</v>
      </c>
      <c r="D34" s="202" t="s">
        <v>6638</v>
      </c>
      <c r="E34" s="203" t="s">
        <v>1319</v>
      </c>
      <c r="F34" s="203" t="s">
        <v>5837</v>
      </c>
      <c r="G34" s="201">
        <v>43100</v>
      </c>
      <c r="H34" s="204" t="s">
        <v>1524</v>
      </c>
    </row>
    <row r="35" spans="1:8" ht="45" x14ac:dyDescent="0.25">
      <c r="A35" s="185" t="s">
        <v>6639</v>
      </c>
      <c r="B35" s="200" t="s">
        <v>6640</v>
      </c>
      <c r="C35" s="201">
        <v>42747</v>
      </c>
      <c r="D35" s="202" t="s">
        <v>6641</v>
      </c>
      <c r="E35" s="203" t="s">
        <v>6584</v>
      </c>
      <c r="F35" s="203" t="s">
        <v>5837</v>
      </c>
      <c r="G35" s="201">
        <v>43100</v>
      </c>
      <c r="H35" s="204" t="s">
        <v>211</v>
      </c>
    </row>
    <row r="36" spans="1:8" ht="22.5" x14ac:dyDescent="0.25">
      <c r="A36" s="185" t="s">
        <v>6642</v>
      </c>
      <c r="B36" s="200" t="s">
        <v>6643</v>
      </c>
      <c r="C36" s="201">
        <v>42746</v>
      </c>
      <c r="D36" s="202" t="s">
        <v>2704</v>
      </c>
      <c r="E36" s="203" t="s">
        <v>2704</v>
      </c>
      <c r="F36" s="203" t="s">
        <v>5837</v>
      </c>
      <c r="G36" s="201">
        <v>43100</v>
      </c>
      <c r="H36" s="204" t="s">
        <v>5</v>
      </c>
    </row>
    <row r="37" spans="1:8" ht="22.5" x14ac:dyDescent="0.25">
      <c r="A37" s="185" t="s">
        <v>6644</v>
      </c>
      <c r="B37" s="200" t="s">
        <v>6645</v>
      </c>
      <c r="C37" s="201">
        <v>42751</v>
      </c>
      <c r="D37" s="202" t="s">
        <v>6646</v>
      </c>
      <c r="E37" s="203" t="s">
        <v>6647</v>
      </c>
      <c r="F37" s="203" t="s">
        <v>5561</v>
      </c>
      <c r="G37" s="201">
        <v>42751</v>
      </c>
      <c r="H37" s="204" t="s">
        <v>9117</v>
      </c>
    </row>
    <row r="38" spans="1:8" ht="33.75" x14ac:dyDescent="0.25">
      <c r="A38" s="185" t="s">
        <v>6648</v>
      </c>
      <c r="B38" s="200" t="s">
        <v>6649</v>
      </c>
      <c r="C38" s="201">
        <v>42744</v>
      </c>
      <c r="D38" s="202" t="s">
        <v>6650</v>
      </c>
      <c r="E38" s="203" t="s">
        <v>6651</v>
      </c>
      <c r="F38" s="203" t="s">
        <v>5837</v>
      </c>
      <c r="G38" s="201">
        <v>43100</v>
      </c>
      <c r="H38" s="204" t="s">
        <v>4130</v>
      </c>
    </row>
    <row r="39" spans="1:8" ht="33.75" x14ac:dyDescent="0.25">
      <c r="A39" s="185" t="s">
        <v>6652</v>
      </c>
      <c r="B39" s="200" t="s">
        <v>6653</v>
      </c>
      <c r="C39" s="201">
        <v>42744</v>
      </c>
      <c r="D39" s="202" t="s">
        <v>6654</v>
      </c>
      <c r="E39" s="203" t="s">
        <v>780</v>
      </c>
      <c r="F39" s="203" t="s">
        <v>5837</v>
      </c>
      <c r="G39" s="201">
        <v>43100</v>
      </c>
      <c r="H39" s="204" t="s">
        <v>7</v>
      </c>
    </row>
    <row r="40" spans="1:8" ht="22.5" x14ac:dyDescent="0.25">
      <c r="A40" s="185" t="s">
        <v>6655</v>
      </c>
      <c r="B40" s="200" t="s">
        <v>9351</v>
      </c>
      <c r="C40" s="201">
        <v>42775</v>
      </c>
      <c r="D40" s="202" t="s">
        <v>6656</v>
      </c>
      <c r="E40" s="203" t="s">
        <v>6657</v>
      </c>
      <c r="F40" s="203" t="s">
        <v>6658</v>
      </c>
      <c r="G40" s="201">
        <v>43131</v>
      </c>
      <c r="H40" s="204" t="s">
        <v>22</v>
      </c>
    </row>
    <row r="41" spans="1:8" ht="33.75" x14ac:dyDescent="0.25">
      <c r="A41" s="185" t="s">
        <v>6659</v>
      </c>
      <c r="B41" s="200" t="s">
        <v>6660</v>
      </c>
      <c r="C41" s="201">
        <v>42767</v>
      </c>
      <c r="D41" s="202" t="s">
        <v>2704</v>
      </c>
      <c r="E41" s="203" t="s">
        <v>2704</v>
      </c>
      <c r="F41" s="203" t="s">
        <v>3409</v>
      </c>
      <c r="G41" s="201">
        <v>42767</v>
      </c>
      <c r="H41" s="204" t="s">
        <v>22</v>
      </c>
    </row>
    <row r="42" spans="1:8" ht="33.75" x14ac:dyDescent="0.25">
      <c r="A42" s="185" t="s">
        <v>6661</v>
      </c>
      <c r="B42" s="200" t="s">
        <v>6662</v>
      </c>
      <c r="C42" s="201">
        <v>42781</v>
      </c>
      <c r="D42" s="202" t="s">
        <v>2704</v>
      </c>
      <c r="E42" s="203" t="s">
        <v>2704</v>
      </c>
      <c r="F42" s="203" t="s">
        <v>2527</v>
      </c>
      <c r="G42" s="201">
        <v>42781</v>
      </c>
      <c r="H42" s="204" t="s">
        <v>9121</v>
      </c>
    </row>
    <row r="43" spans="1:8" x14ac:dyDescent="0.25">
      <c r="A43" s="185" t="s">
        <v>6663</v>
      </c>
      <c r="B43" s="200" t="s">
        <v>6323</v>
      </c>
      <c r="C43" s="201">
        <v>42774</v>
      </c>
      <c r="D43" s="202" t="s">
        <v>6664</v>
      </c>
      <c r="E43" s="203" t="s">
        <v>970</v>
      </c>
      <c r="F43" s="203" t="s">
        <v>6665</v>
      </c>
      <c r="G43" s="201">
        <v>42774</v>
      </c>
      <c r="H43" s="204" t="s">
        <v>6496</v>
      </c>
    </row>
    <row r="44" spans="1:8" ht="22.5" x14ac:dyDescent="0.25">
      <c r="A44" s="185" t="s">
        <v>6666</v>
      </c>
      <c r="B44" s="200" t="s">
        <v>6667</v>
      </c>
      <c r="C44" s="201">
        <v>42767</v>
      </c>
      <c r="D44" s="202" t="s">
        <v>6668</v>
      </c>
      <c r="E44" s="203" t="s">
        <v>6669</v>
      </c>
      <c r="F44" s="203" t="s">
        <v>6658</v>
      </c>
      <c r="G44" s="201">
        <v>43131</v>
      </c>
      <c r="H44" s="204" t="s">
        <v>22</v>
      </c>
    </row>
    <row r="45" spans="1:8" ht="12" thickBot="1" x14ac:dyDescent="0.3">
      <c r="A45" s="205" t="s">
        <v>6670</v>
      </c>
      <c r="B45" s="206" t="s">
        <v>9383</v>
      </c>
      <c r="C45" s="207">
        <v>42781</v>
      </c>
      <c r="D45" s="208" t="s">
        <v>2704</v>
      </c>
      <c r="E45" s="209" t="s">
        <v>2704</v>
      </c>
      <c r="F45" s="209" t="s">
        <v>6671</v>
      </c>
      <c r="G45" s="207">
        <v>42795</v>
      </c>
      <c r="H45" s="210" t="s">
        <v>9121</v>
      </c>
    </row>
    <row r="46" spans="1:8" ht="23.25" thickTop="1" x14ac:dyDescent="0.25">
      <c r="A46" s="353" t="s">
        <v>6672</v>
      </c>
      <c r="B46" s="381" t="s">
        <v>6673</v>
      </c>
      <c r="C46" s="359">
        <v>42768</v>
      </c>
      <c r="D46" s="383">
        <v>2078433</v>
      </c>
      <c r="E46" s="383">
        <v>2078433</v>
      </c>
      <c r="F46" s="365" t="s">
        <v>5837</v>
      </c>
      <c r="G46" s="359">
        <v>43090</v>
      </c>
      <c r="H46" s="211" t="s">
        <v>4194</v>
      </c>
    </row>
    <row r="47" spans="1:8" x14ac:dyDescent="0.25">
      <c r="A47" s="354"/>
      <c r="B47" s="368"/>
      <c r="C47" s="360"/>
      <c r="D47" s="369"/>
      <c r="E47" s="369"/>
      <c r="F47" s="366"/>
      <c r="G47" s="360"/>
      <c r="H47" s="204" t="s">
        <v>4192</v>
      </c>
    </row>
    <row r="48" spans="1:8" ht="12" thickBot="1" x14ac:dyDescent="0.3">
      <c r="A48" s="355"/>
      <c r="B48" s="382"/>
      <c r="C48" s="361"/>
      <c r="D48" s="384"/>
      <c r="E48" s="384"/>
      <c r="F48" s="367"/>
      <c r="G48" s="361"/>
      <c r="H48" s="212" t="s">
        <v>4193</v>
      </c>
    </row>
    <row r="49" spans="1:8" ht="12" thickTop="1" x14ac:dyDescent="0.25">
      <c r="A49" s="353" t="s">
        <v>6674</v>
      </c>
      <c r="B49" s="381" t="s">
        <v>6675</v>
      </c>
      <c r="C49" s="359">
        <v>42768</v>
      </c>
      <c r="D49" s="383" t="s">
        <v>6676</v>
      </c>
      <c r="E49" s="365" t="s">
        <v>6677</v>
      </c>
      <c r="F49" s="365" t="s">
        <v>5837</v>
      </c>
      <c r="G49" s="359">
        <v>43100</v>
      </c>
      <c r="H49" s="211" t="s">
        <v>4193</v>
      </c>
    </row>
    <row r="50" spans="1:8" x14ac:dyDescent="0.25">
      <c r="A50" s="354"/>
      <c r="B50" s="368"/>
      <c r="C50" s="360"/>
      <c r="D50" s="369"/>
      <c r="E50" s="366"/>
      <c r="F50" s="366"/>
      <c r="G50" s="360"/>
      <c r="H50" s="204" t="s">
        <v>4192</v>
      </c>
    </row>
    <row r="51" spans="1:8" ht="23.25" thickBot="1" x14ac:dyDescent="0.3">
      <c r="A51" s="355"/>
      <c r="B51" s="382"/>
      <c r="C51" s="361"/>
      <c r="D51" s="384"/>
      <c r="E51" s="367"/>
      <c r="F51" s="367"/>
      <c r="G51" s="361"/>
      <c r="H51" s="212" t="s">
        <v>4194</v>
      </c>
    </row>
    <row r="52" spans="1:8" ht="23.25" thickTop="1" x14ac:dyDescent="0.25">
      <c r="A52" s="194" t="s">
        <v>6678</v>
      </c>
      <c r="B52" s="195" t="s">
        <v>6679</v>
      </c>
      <c r="C52" s="196">
        <v>42780</v>
      </c>
      <c r="D52" s="197" t="s">
        <v>6680</v>
      </c>
      <c r="E52" s="198" t="s">
        <v>6681</v>
      </c>
      <c r="F52" s="198" t="s">
        <v>6682</v>
      </c>
      <c r="G52" s="196">
        <v>43132</v>
      </c>
      <c r="H52" s="199" t="s">
        <v>1522</v>
      </c>
    </row>
    <row r="53" spans="1:8" ht="33.75" x14ac:dyDescent="0.25">
      <c r="A53" s="185" t="s">
        <v>6683</v>
      </c>
      <c r="B53" s="200" t="s">
        <v>6684</v>
      </c>
      <c r="C53" s="201">
        <v>42790</v>
      </c>
      <c r="D53" s="202">
        <v>150000</v>
      </c>
      <c r="E53" s="202">
        <v>150000</v>
      </c>
      <c r="F53" s="203" t="s">
        <v>6585</v>
      </c>
      <c r="G53" s="201">
        <v>42790</v>
      </c>
      <c r="H53" s="204" t="s">
        <v>234</v>
      </c>
    </row>
    <row r="54" spans="1:8" ht="22.5" x14ac:dyDescent="0.25">
      <c r="A54" s="185" t="s">
        <v>6686</v>
      </c>
      <c r="B54" s="200" t="s">
        <v>6687</v>
      </c>
      <c r="C54" s="201">
        <v>42790</v>
      </c>
      <c r="D54" s="202">
        <v>66000</v>
      </c>
      <c r="E54" s="203" t="s">
        <v>1301</v>
      </c>
      <c r="F54" s="203" t="s">
        <v>6585</v>
      </c>
      <c r="G54" s="201">
        <v>42790</v>
      </c>
      <c r="H54" s="204" t="s">
        <v>226</v>
      </c>
    </row>
    <row r="55" spans="1:8" ht="33.75" x14ac:dyDescent="0.25">
      <c r="A55" s="205" t="s">
        <v>6688</v>
      </c>
      <c r="B55" s="206" t="s">
        <v>6689</v>
      </c>
      <c r="C55" s="207">
        <v>42790</v>
      </c>
      <c r="D55" s="208">
        <v>70000</v>
      </c>
      <c r="E55" s="209" t="s">
        <v>805</v>
      </c>
      <c r="F55" s="209" t="s">
        <v>6691</v>
      </c>
      <c r="G55" s="207">
        <v>42790</v>
      </c>
      <c r="H55" s="210" t="s">
        <v>241</v>
      </c>
    </row>
    <row r="56" spans="1:8" ht="22.5" x14ac:dyDescent="0.25">
      <c r="A56" s="213" t="s">
        <v>6692</v>
      </c>
      <c r="B56" s="214" t="s">
        <v>6693</v>
      </c>
      <c r="C56" s="201">
        <v>42790</v>
      </c>
      <c r="D56" s="202">
        <v>35000</v>
      </c>
      <c r="E56" s="203" t="s">
        <v>2752</v>
      </c>
      <c r="F56" s="214" t="s">
        <v>6691</v>
      </c>
      <c r="G56" s="215">
        <v>42790</v>
      </c>
      <c r="H56" s="204" t="s">
        <v>4198</v>
      </c>
    </row>
    <row r="57" spans="1:8" ht="22.5" x14ac:dyDescent="0.25">
      <c r="A57" s="194" t="s">
        <v>6694</v>
      </c>
      <c r="B57" s="195" t="s">
        <v>6695</v>
      </c>
      <c r="C57" s="196">
        <v>42790</v>
      </c>
      <c r="D57" s="197">
        <v>860000</v>
      </c>
      <c r="E57" s="198" t="s">
        <v>6730</v>
      </c>
      <c r="F57" s="198" t="s">
        <v>6585</v>
      </c>
      <c r="G57" s="196">
        <v>42790</v>
      </c>
      <c r="H57" s="199" t="s">
        <v>221</v>
      </c>
    </row>
    <row r="58" spans="1:8" x14ac:dyDescent="0.25">
      <c r="A58" s="185" t="s">
        <v>6696</v>
      </c>
      <c r="B58" s="200" t="s">
        <v>9398</v>
      </c>
      <c r="C58" s="201">
        <v>42781</v>
      </c>
      <c r="D58" s="202" t="s">
        <v>6697</v>
      </c>
      <c r="E58" s="203" t="s">
        <v>2704</v>
      </c>
      <c r="F58" s="203" t="s">
        <v>6698</v>
      </c>
      <c r="G58" s="201">
        <v>42781</v>
      </c>
      <c r="H58" s="204" t="s">
        <v>9122</v>
      </c>
    </row>
    <row r="59" spans="1:8" x14ac:dyDescent="0.25">
      <c r="A59" s="185" t="s">
        <v>6699</v>
      </c>
      <c r="B59" s="200" t="s">
        <v>9399</v>
      </c>
      <c r="C59" s="201">
        <v>42781</v>
      </c>
      <c r="D59" s="202" t="s">
        <v>2704</v>
      </c>
      <c r="E59" s="203" t="s">
        <v>2704</v>
      </c>
      <c r="F59" s="203" t="s">
        <v>6700</v>
      </c>
      <c r="G59" s="201">
        <v>42783</v>
      </c>
      <c r="H59" s="204" t="s">
        <v>6456</v>
      </c>
    </row>
    <row r="60" spans="1:8" x14ac:dyDescent="0.25">
      <c r="A60" s="185" t="s">
        <v>6701</v>
      </c>
      <c r="B60" s="200" t="s">
        <v>10036</v>
      </c>
      <c r="C60" s="201">
        <v>42781</v>
      </c>
      <c r="D60" s="202">
        <v>1500</v>
      </c>
      <c r="E60" s="203" t="s">
        <v>2704</v>
      </c>
      <c r="F60" s="203" t="s">
        <v>6700</v>
      </c>
      <c r="G60" s="201">
        <v>42783</v>
      </c>
      <c r="H60" s="204" t="s">
        <v>219</v>
      </c>
    </row>
    <row r="61" spans="1:8" x14ac:dyDescent="0.25">
      <c r="A61" s="185" t="s">
        <v>6702</v>
      </c>
      <c r="B61" s="200" t="s">
        <v>9400</v>
      </c>
      <c r="C61" s="201">
        <v>42781</v>
      </c>
      <c r="D61" s="202" t="s">
        <v>6703</v>
      </c>
      <c r="E61" s="203" t="s">
        <v>2704</v>
      </c>
      <c r="F61" s="203" t="s">
        <v>6700</v>
      </c>
      <c r="G61" s="201">
        <v>42783</v>
      </c>
      <c r="H61" s="204" t="s">
        <v>406</v>
      </c>
    </row>
    <row r="62" spans="1:8" x14ac:dyDescent="0.25">
      <c r="A62" s="185" t="s">
        <v>6704</v>
      </c>
      <c r="B62" s="200" t="s">
        <v>9398</v>
      </c>
      <c r="C62" s="201">
        <v>42781</v>
      </c>
      <c r="D62" s="202" t="s">
        <v>6705</v>
      </c>
      <c r="E62" s="203" t="s">
        <v>2704</v>
      </c>
      <c r="F62" s="203" t="s">
        <v>6700</v>
      </c>
      <c r="G62" s="201">
        <v>42783</v>
      </c>
      <c r="H62" s="204" t="s">
        <v>4431</v>
      </c>
    </row>
    <row r="63" spans="1:8" x14ac:dyDescent="0.25">
      <c r="A63" s="185" t="s">
        <v>6706</v>
      </c>
      <c r="B63" s="200" t="s">
        <v>9401</v>
      </c>
      <c r="C63" s="201">
        <v>42781</v>
      </c>
      <c r="D63" s="202" t="s">
        <v>6703</v>
      </c>
      <c r="E63" s="203" t="s">
        <v>2704</v>
      </c>
      <c r="F63" s="203" t="s">
        <v>6700</v>
      </c>
      <c r="G63" s="201">
        <v>42783</v>
      </c>
      <c r="H63" s="204" t="s">
        <v>4435</v>
      </c>
    </row>
    <row r="64" spans="1:8" ht="33.75" x14ac:dyDescent="0.25">
      <c r="A64" s="185" t="s">
        <v>6707</v>
      </c>
      <c r="B64" s="200" t="s">
        <v>6708</v>
      </c>
      <c r="C64" s="201">
        <v>42760</v>
      </c>
      <c r="D64" s="202" t="s">
        <v>6709</v>
      </c>
      <c r="E64" s="203" t="s">
        <v>6709</v>
      </c>
      <c r="F64" s="203" t="s">
        <v>5837</v>
      </c>
      <c r="G64" s="201">
        <v>43100</v>
      </c>
      <c r="H64" s="204" t="s">
        <v>6339</v>
      </c>
    </row>
    <row r="65" spans="1:8" ht="33.75" x14ac:dyDescent="0.25">
      <c r="A65" s="185" t="s">
        <v>6710</v>
      </c>
      <c r="B65" s="200" t="s">
        <v>6711</v>
      </c>
      <c r="C65" s="201">
        <v>42769</v>
      </c>
      <c r="D65" s="202" t="s">
        <v>6712</v>
      </c>
      <c r="E65" s="203" t="s">
        <v>6712</v>
      </c>
      <c r="F65" s="203" t="s">
        <v>5974</v>
      </c>
      <c r="G65" s="201">
        <v>42916</v>
      </c>
      <c r="H65" s="204" t="s">
        <v>265</v>
      </c>
    </row>
    <row r="66" spans="1:8" ht="45" x14ac:dyDescent="0.25">
      <c r="A66" s="185" t="s">
        <v>6713</v>
      </c>
      <c r="B66" s="200" t="s">
        <v>6714</v>
      </c>
      <c r="C66" s="201">
        <v>42790</v>
      </c>
      <c r="D66" s="202" t="s">
        <v>6715</v>
      </c>
      <c r="E66" s="203" t="s">
        <v>6716</v>
      </c>
      <c r="F66" s="203" t="s">
        <v>6717</v>
      </c>
      <c r="G66" s="201">
        <v>43092</v>
      </c>
      <c r="H66" s="204" t="s">
        <v>234</v>
      </c>
    </row>
    <row r="67" spans="1:8" ht="33.75" x14ac:dyDescent="0.25">
      <c r="A67" s="185" t="s">
        <v>6718</v>
      </c>
      <c r="B67" s="200" t="s">
        <v>6719</v>
      </c>
      <c r="C67" s="201">
        <v>42790</v>
      </c>
      <c r="D67" s="202" t="s">
        <v>6720</v>
      </c>
      <c r="E67" s="203" t="s">
        <v>1301</v>
      </c>
      <c r="F67" s="203" t="s">
        <v>6585</v>
      </c>
      <c r="G67" s="201">
        <v>43092</v>
      </c>
      <c r="H67" s="204" t="s">
        <v>226</v>
      </c>
    </row>
    <row r="68" spans="1:8" ht="33.75" x14ac:dyDescent="0.25">
      <c r="A68" s="185" t="s">
        <v>6721</v>
      </c>
      <c r="B68" s="200" t="s">
        <v>6722</v>
      </c>
      <c r="C68" s="201">
        <v>42790</v>
      </c>
      <c r="D68" s="202" t="s">
        <v>6723</v>
      </c>
      <c r="E68" s="203" t="s">
        <v>805</v>
      </c>
      <c r="F68" s="203" t="s">
        <v>6585</v>
      </c>
      <c r="G68" s="201">
        <v>43092</v>
      </c>
      <c r="H68" s="204" t="s">
        <v>241</v>
      </c>
    </row>
    <row r="69" spans="1:8" ht="33.75" x14ac:dyDescent="0.25">
      <c r="A69" s="185" t="s">
        <v>6724</v>
      </c>
      <c r="B69" s="200" t="s">
        <v>6725</v>
      </c>
      <c r="C69" s="201">
        <v>42790</v>
      </c>
      <c r="D69" s="202" t="s">
        <v>6726</v>
      </c>
      <c r="E69" s="203" t="s">
        <v>978</v>
      </c>
      <c r="F69" s="203" t="s">
        <v>6691</v>
      </c>
      <c r="G69" s="201">
        <v>43089</v>
      </c>
      <c r="H69" s="204" t="s">
        <v>4198</v>
      </c>
    </row>
    <row r="70" spans="1:8" ht="33.75" x14ac:dyDescent="0.25">
      <c r="A70" s="185" t="s">
        <v>6727</v>
      </c>
      <c r="B70" s="200" t="s">
        <v>6728</v>
      </c>
      <c r="C70" s="201">
        <v>42790</v>
      </c>
      <c r="D70" s="202" t="s">
        <v>6729</v>
      </c>
      <c r="E70" s="203" t="s">
        <v>6730</v>
      </c>
      <c r="F70" s="203" t="s">
        <v>6585</v>
      </c>
      <c r="G70" s="201">
        <v>43092</v>
      </c>
      <c r="H70" s="204" t="s">
        <v>221</v>
      </c>
    </row>
    <row r="71" spans="1:8" x14ac:dyDescent="0.25">
      <c r="A71" s="185" t="s">
        <v>6731</v>
      </c>
      <c r="B71" s="200" t="s">
        <v>2432</v>
      </c>
      <c r="C71" s="201">
        <v>42781</v>
      </c>
      <c r="D71" s="202" t="s">
        <v>6732</v>
      </c>
      <c r="E71" s="203" t="s">
        <v>6703</v>
      </c>
      <c r="F71" s="203" t="s">
        <v>6618</v>
      </c>
      <c r="G71" s="201">
        <v>42794</v>
      </c>
      <c r="H71" s="204" t="s">
        <v>4435</v>
      </c>
    </row>
    <row r="72" spans="1:8" x14ac:dyDescent="0.25">
      <c r="A72" s="185" t="s">
        <v>6733</v>
      </c>
      <c r="B72" s="200" t="s">
        <v>2432</v>
      </c>
      <c r="C72" s="201">
        <v>42781</v>
      </c>
      <c r="D72" s="202" t="s">
        <v>6734</v>
      </c>
      <c r="E72" s="203" t="s">
        <v>6705</v>
      </c>
      <c r="F72" s="203" t="s">
        <v>6618</v>
      </c>
      <c r="G72" s="201">
        <v>42794</v>
      </c>
      <c r="H72" s="204" t="s">
        <v>4431</v>
      </c>
    </row>
    <row r="73" spans="1:8" x14ac:dyDescent="0.25">
      <c r="A73" s="185" t="s">
        <v>6735</v>
      </c>
      <c r="B73" s="200" t="s">
        <v>2432</v>
      </c>
      <c r="C73" s="201">
        <v>42781</v>
      </c>
      <c r="D73" s="202" t="s">
        <v>6732</v>
      </c>
      <c r="E73" s="203" t="s">
        <v>6703</v>
      </c>
      <c r="F73" s="203" t="s">
        <v>6618</v>
      </c>
      <c r="G73" s="201">
        <v>42794</v>
      </c>
      <c r="H73" s="204" t="s">
        <v>406</v>
      </c>
    </row>
    <row r="74" spans="1:8" x14ac:dyDescent="0.25">
      <c r="A74" s="185" t="s">
        <v>6736</v>
      </c>
      <c r="B74" s="200" t="s">
        <v>2432</v>
      </c>
      <c r="C74" s="201">
        <v>42781</v>
      </c>
      <c r="D74" s="202" t="s">
        <v>6603</v>
      </c>
      <c r="E74" s="203" t="s">
        <v>6598</v>
      </c>
      <c r="F74" s="203" t="s">
        <v>6618</v>
      </c>
      <c r="G74" s="201">
        <v>43097</v>
      </c>
      <c r="H74" s="204" t="s">
        <v>219</v>
      </c>
    </row>
    <row r="75" spans="1:8" x14ac:dyDescent="0.25">
      <c r="A75" s="185" t="s">
        <v>6737</v>
      </c>
      <c r="B75" s="200" t="s">
        <v>2432</v>
      </c>
      <c r="C75" s="201">
        <v>42781</v>
      </c>
      <c r="D75" s="202" t="s">
        <v>6738</v>
      </c>
      <c r="E75" s="203" t="s">
        <v>6697</v>
      </c>
      <c r="F75" s="203" t="s">
        <v>6618</v>
      </c>
      <c r="G75" s="201">
        <v>42794</v>
      </c>
      <c r="H75" s="204" t="s">
        <v>6456</v>
      </c>
    </row>
    <row r="76" spans="1:8" x14ac:dyDescent="0.25">
      <c r="A76" s="185" t="s">
        <v>6739</v>
      </c>
      <c r="B76" s="200" t="s">
        <v>2432</v>
      </c>
      <c r="C76" s="201">
        <v>42781</v>
      </c>
      <c r="D76" s="202" t="s">
        <v>6738</v>
      </c>
      <c r="E76" s="203" t="s">
        <v>6697</v>
      </c>
      <c r="F76" s="203" t="s">
        <v>6618</v>
      </c>
      <c r="G76" s="201">
        <v>42794</v>
      </c>
      <c r="H76" s="204" t="s">
        <v>9122</v>
      </c>
    </row>
    <row r="77" spans="1:8" ht="22.5" x14ac:dyDescent="0.25">
      <c r="A77" s="185" t="s">
        <v>6740</v>
      </c>
      <c r="B77" s="200" t="s">
        <v>6741</v>
      </c>
      <c r="C77" s="201">
        <v>42793</v>
      </c>
      <c r="D77" s="202" t="s">
        <v>6742</v>
      </c>
      <c r="E77" s="203" t="s">
        <v>788</v>
      </c>
      <c r="F77" s="203" t="s">
        <v>5837</v>
      </c>
      <c r="G77" s="201">
        <v>43100</v>
      </c>
      <c r="H77" s="204" t="s">
        <v>2686</v>
      </c>
    </row>
    <row r="78" spans="1:8" ht="22.5" x14ac:dyDescent="0.25">
      <c r="A78" s="185" t="s">
        <v>6743</v>
      </c>
      <c r="B78" s="200" t="s">
        <v>6744</v>
      </c>
      <c r="C78" s="201">
        <v>42795</v>
      </c>
      <c r="D78" s="202" t="s">
        <v>6745</v>
      </c>
      <c r="E78" s="203" t="s">
        <v>1365</v>
      </c>
      <c r="F78" s="203" t="s">
        <v>6746</v>
      </c>
      <c r="G78" s="201">
        <v>46477</v>
      </c>
      <c r="H78" s="204" t="s">
        <v>9123</v>
      </c>
    </row>
    <row r="79" spans="1:8" x14ac:dyDescent="0.25">
      <c r="A79" s="185" t="s">
        <v>6747</v>
      </c>
      <c r="B79" s="200" t="s">
        <v>6748</v>
      </c>
      <c r="C79" s="201">
        <v>42779</v>
      </c>
      <c r="D79" s="202" t="s">
        <v>6749</v>
      </c>
      <c r="E79" s="203" t="s">
        <v>2704</v>
      </c>
      <c r="F79" s="203" t="s">
        <v>1431</v>
      </c>
      <c r="G79" s="201">
        <v>42809</v>
      </c>
      <c r="H79" s="204" t="s">
        <v>229</v>
      </c>
    </row>
    <row r="80" spans="1:8" x14ac:dyDescent="0.25">
      <c r="A80" s="185" t="s">
        <v>6750</v>
      </c>
      <c r="B80" s="200" t="s">
        <v>6751</v>
      </c>
      <c r="C80" s="201">
        <v>42779</v>
      </c>
      <c r="D80" s="202" t="s">
        <v>6712</v>
      </c>
      <c r="E80" s="203" t="s">
        <v>1202</v>
      </c>
      <c r="F80" s="203" t="s">
        <v>6752</v>
      </c>
      <c r="G80" s="201">
        <v>42809</v>
      </c>
      <c r="H80" s="204" t="s">
        <v>229</v>
      </c>
    </row>
    <row r="81" spans="1:8" x14ac:dyDescent="0.25">
      <c r="A81" s="185" t="s">
        <v>6753</v>
      </c>
      <c r="B81" s="200" t="s">
        <v>6754</v>
      </c>
      <c r="C81" s="201">
        <v>42761</v>
      </c>
      <c r="D81" s="202" t="s">
        <v>6755</v>
      </c>
      <c r="E81" s="203" t="s">
        <v>6756</v>
      </c>
      <c r="F81" s="203" t="s">
        <v>6611</v>
      </c>
      <c r="G81" s="201"/>
      <c r="H81" s="204" t="s">
        <v>6333</v>
      </c>
    </row>
    <row r="82" spans="1:8" ht="33.75" x14ac:dyDescent="0.25">
      <c r="A82" s="185" t="s">
        <v>6757</v>
      </c>
      <c r="B82" s="200" t="s">
        <v>6758</v>
      </c>
      <c r="C82" s="201">
        <v>42747</v>
      </c>
      <c r="D82" s="202" t="s">
        <v>6759</v>
      </c>
      <c r="E82" s="203" t="s">
        <v>6760</v>
      </c>
      <c r="F82" s="203" t="s">
        <v>5837</v>
      </c>
      <c r="G82" s="201">
        <v>43100</v>
      </c>
      <c r="H82" s="204" t="s">
        <v>9124</v>
      </c>
    </row>
    <row r="83" spans="1:8" x14ac:dyDescent="0.25">
      <c r="A83" s="185" t="s">
        <v>6761</v>
      </c>
      <c r="B83" s="200" t="s">
        <v>2472</v>
      </c>
      <c r="C83" s="201">
        <v>42781</v>
      </c>
      <c r="D83" s="202">
        <v>5000</v>
      </c>
      <c r="E83" s="203" t="s">
        <v>9444</v>
      </c>
      <c r="F83" s="203" t="s">
        <v>2259</v>
      </c>
      <c r="G83" s="201"/>
      <c r="H83" s="204" t="s">
        <v>216</v>
      </c>
    </row>
    <row r="84" spans="1:8" x14ac:dyDescent="0.25">
      <c r="A84" s="185" t="s">
        <v>6763</v>
      </c>
      <c r="B84" s="200" t="s">
        <v>2472</v>
      </c>
      <c r="C84" s="201">
        <v>42781</v>
      </c>
      <c r="D84" s="202" t="s">
        <v>959</v>
      </c>
      <c r="E84" s="203" t="s">
        <v>963</v>
      </c>
      <c r="F84" s="203" t="s">
        <v>6764</v>
      </c>
      <c r="G84" s="201">
        <v>43084</v>
      </c>
      <c r="H84" s="204" t="s">
        <v>216</v>
      </c>
    </row>
    <row r="85" spans="1:8" x14ac:dyDescent="0.25">
      <c r="A85" s="185" t="s">
        <v>6765</v>
      </c>
      <c r="B85" s="200" t="s">
        <v>9402</v>
      </c>
      <c r="C85" s="201">
        <v>42775</v>
      </c>
      <c r="D85" s="202">
        <v>1600</v>
      </c>
      <c r="E85" s="203" t="s">
        <v>2704</v>
      </c>
      <c r="F85" s="203" t="s">
        <v>5974</v>
      </c>
      <c r="G85" s="201">
        <v>42775</v>
      </c>
      <c r="H85" s="204" t="s">
        <v>4433</v>
      </c>
    </row>
    <row r="86" spans="1:8" x14ac:dyDescent="0.25">
      <c r="A86" s="185" t="s">
        <v>6767</v>
      </c>
      <c r="B86" s="200" t="s">
        <v>9403</v>
      </c>
      <c r="C86" s="201">
        <v>42773</v>
      </c>
      <c r="D86" s="202">
        <v>1200</v>
      </c>
      <c r="E86" s="203" t="s">
        <v>2704</v>
      </c>
      <c r="F86" s="203" t="s">
        <v>6038</v>
      </c>
      <c r="G86" s="201">
        <v>42773</v>
      </c>
      <c r="H86" s="204" t="s">
        <v>9348</v>
      </c>
    </row>
    <row r="87" spans="1:8" ht="33.75" x14ac:dyDescent="0.25">
      <c r="A87" s="185" t="s">
        <v>6768</v>
      </c>
      <c r="B87" s="200" t="s">
        <v>6769</v>
      </c>
      <c r="C87" s="201">
        <v>42790</v>
      </c>
      <c r="D87" s="202" t="s">
        <v>6770</v>
      </c>
      <c r="E87" s="203" t="s">
        <v>6771</v>
      </c>
      <c r="F87" s="203" t="s">
        <v>6772</v>
      </c>
      <c r="G87" s="201">
        <v>42826</v>
      </c>
      <c r="H87" s="204" t="s">
        <v>2587</v>
      </c>
    </row>
    <row r="88" spans="1:8" ht="33.75" x14ac:dyDescent="0.25">
      <c r="A88" s="185" t="s">
        <v>6773</v>
      </c>
      <c r="B88" s="200" t="s">
        <v>6774</v>
      </c>
      <c r="C88" s="201">
        <v>42803</v>
      </c>
      <c r="D88" s="202" t="s">
        <v>6775</v>
      </c>
      <c r="E88" s="203" t="s">
        <v>6775</v>
      </c>
      <c r="F88" s="203" t="s">
        <v>6776</v>
      </c>
      <c r="G88" s="201">
        <v>42818</v>
      </c>
      <c r="H88" s="204" t="s">
        <v>270</v>
      </c>
    </row>
    <row r="89" spans="1:8" ht="33.75" x14ac:dyDescent="0.25">
      <c r="A89" s="185" t="s">
        <v>6777</v>
      </c>
      <c r="B89" s="200" t="s">
        <v>6774</v>
      </c>
      <c r="C89" s="201">
        <v>42803</v>
      </c>
      <c r="D89" s="202" t="s">
        <v>6778</v>
      </c>
      <c r="E89" s="203" t="s">
        <v>6775</v>
      </c>
      <c r="F89" s="203" t="s">
        <v>6779</v>
      </c>
      <c r="G89" s="201">
        <v>42819</v>
      </c>
      <c r="H89" s="204" t="s">
        <v>270</v>
      </c>
    </row>
    <row r="90" spans="1:8" x14ac:dyDescent="0.25">
      <c r="A90" s="185" t="s">
        <v>6780</v>
      </c>
      <c r="B90" s="200" t="s">
        <v>9404</v>
      </c>
      <c r="C90" s="201">
        <v>42807</v>
      </c>
      <c r="D90" s="202" t="s">
        <v>6781</v>
      </c>
      <c r="E90" s="203" t="s">
        <v>6782</v>
      </c>
      <c r="F90" s="203" t="s">
        <v>6783</v>
      </c>
      <c r="G90" s="201">
        <v>42810</v>
      </c>
      <c r="H90" s="204" t="s">
        <v>9125</v>
      </c>
    </row>
    <row r="91" spans="1:8" x14ac:dyDescent="0.25">
      <c r="A91" s="185" t="s">
        <v>6784</v>
      </c>
      <c r="B91" s="200" t="s">
        <v>9404</v>
      </c>
      <c r="C91" s="201">
        <v>42807</v>
      </c>
      <c r="D91" s="202" t="s">
        <v>6785</v>
      </c>
      <c r="E91" s="203" t="s">
        <v>6786</v>
      </c>
      <c r="F91" s="203" t="s">
        <v>6783</v>
      </c>
      <c r="G91" s="201">
        <v>42810</v>
      </c>
      <c r="H91" s="204" t="s">
        <v>9126</v>
      </c>
    </row>
    <row r="92" spans="1:8" x14ac:dyDescent="0.25">
      <c r="A92" s="185" t="s">
        <v>6787</v>
      </c>
      <c r="B92" s="200" t="s">
        <v>9404</v>
      </c>
      <c r="C92" s="201">
        <v>42807</v>
      </c>
      <c r="D92" s="202" t="s">
        <v>6788</v>
      </c>
      <c r="E92" s="203" t="s">
        <v>6789</v>
      </c>
      <c r="F92" s="203" t="s">
        <v>6783</v>
      </c>
      <c r="G92" s="201">
        <v>42810</v>
      </c>
      <c r="H92" s="204" t="s">
        <v>9127</v>
      </c>
    </row>
    <row r="93" spans="1:8" x14ac:dyDescent="0.25">
      <c r="A93" s="185" t="s">
        <v>6790</v>
      </c>
      <c r="B93" s="200" t="s">
        <v>9405</v>
      </c>
      <c r="C93" s="201">
        <v>42807</v>
      </c>
      <c r="D93" s="202" t="s">
        <v>6788</v>
      </c>
      <c r="E93" s="203" t="s">
        <v>6789</v>
      </c>
      <c r="F93" s="203" t="s">
        <v>6783</v>
      </c>
      <c r="G93" s="201">
        <v>42810</v>
      </c>
      <c r="H93" s="204" t="s">
        <v>9128</v>
      </c>
    </row>
    <row r="94" spans="1:8" x14ac:dyDescent="0.25">
      <c r="A94" s="185" t="s">
        <v>6791</v>
      </c>
      <c r="B94" s="200" t="s">
        <v>9404</v>
      </c>
      <c r="C94" s="201">
        <v>42807</v>
      </c>
      <c r="D94" s="202" t="s">
        <v>6788</v>
      </c>
      <c r="E94" s="203" t="s">
        <v>6789</v>
      </c>
      <c r="F94" s="203" t="s">
        <v>6783</v>
      </c>
      <c r="G94" s="201">
        <v>42810</v>
      </c>
      <c r="H94" s="204" t="s">
        <v>9129</v>
      </c>
    </row>
    <row r="95" spans="1:8" x14ac:dyDescent="0.25">
      <c r="A95" s="185" t="s">
        <v>6792</v>
      </c>
      <c r="B95" s="200" t="s">
        <v>9405</v>
      </c>
      <c r="C95" s="201">
        <v>42807</v>
      </c>
      <c r="D95" s="202" t="s">
        <v>6781</v>
      </c>
      <c r="E95" s="203" t="s">
        <v>6782</v>
      </c>
      <c r="F95" s="203" t="s">
        <v>6783</v>
      </c>
      <c r="G95" s="201">
        <v>42810</v>
      </c>
      <c r="H95" s="204" t="s">
        <v>9130</v>
      </c>
    </row>
    <row r="96" spans="1:8" x14ac:dyDescent="0.25">
      <c r="A96" s="185" t="s">
        <v>6793</v>
      </c>
      <c r="B96" s="200" t="s">
        <v>9404</v>
      </c>
      <c r="C96" s="201">
        <v>42807</v>
      </c>
      <c r="D96" s="202" t="s">
        <v>6782</v>
      </c>
      <c r="E96" s="203" t="s">
        <v>6794</v>
      </c>
      <c r="F96" s="203" t="s">
        <v>6783</v>
      </c>
      <c r="G96" s="201">
        <v>42810</v>
      </c>
      <c r="H96" s="204" t="s">
        <v>9131</v>
      </c>
    </row>
    <row r="97" spans="1:8" x14ac:dyDescent="0.25">
      <c r="A97" s="185" t="s">
        <v>6795</v>
      </c>
      <c r="B97" s="200" t="s">
        <v>9404</v>
      </c>
      <c r="C97" s="201">
        <v>42807</v>
      </c>
      <c r="D97" s="202" t="s">
        <v>6796</v>
      </c>
      <c r="E97" s="203" t="s">
        <v>6797</v>
      </c>
      <c r="F97" s="203" t="s">
        <v>6783</v>
      </c>
      <c r="G97" s="201">
        <v>42810</v>
      </c>
      <c r="H97" s="204" t="s">
        <v>9132</v>
      </c>
    </row>
    <row r="98" spans="1:8" x14ac:dyDescent="0.25">
      <c r="A98" s="185" t="s">
        <v>6798</v>
      </c>
      <c r="B98" s="200" t="s">
        <v>9405</v>
      </c>
      <c r="C98" s="201">
        <v>42807</v>
      </c>
      <c r="D98" s="202" t="s">
        <v>6782</v>
      </c>
      <c r="E98" s="203" t="s">
        <v>6794</v>
      </c>
      <c r="F98" s="203" t="s">
        <v>6783</v>
      </c>
      <c r="G98" s="201">
        <v>42810</v>
      </c>
      <c r="H98" s="204" t="s">
        <v>9133</v>
      </c>
    </row>
    <row r="99" spans="1:8" x14ac:dyDescent="0.25">
      <c r="A99" s="185" t="s">
        <v>6799</v>
      </c>
      <c r="B99" s="200" t="s">
        <v>9405</v>
      </c>
      <c r="C99" s="201">
        <v>42807</v>
      </c>
      <c r="D99" s="202" t="s">
        <v>6782</v>
      </c>
      <c r="E99" s="203" t="s">
        <v>6794</v>
      </c>
      <c r="F99" s="203" t="s">
        <v>6783</v>
      </c>
      <c r="G99" s="201">
        <v>42810</v>
      </c>
      <c r="H99" s="204" t="s">
        <v>9134</v>
      </c>
    </row>
    <row r="100" spans="1:8" ht="33.75" x14ac:dyDescent="0.25">
      <c r="A100" s="185" t="s">
        <v>6800</v>
      </c>
      <c r="B100" s="200" t="s">
        <v>6801</v>
      </c>
      <c r="C100" s="201">
        <v>42814</v>
      </c>
      <c r="D100" s="202" t="s">
        <v>6715</v>
      </c>
      <c r="E100" s="203" t="s">
        <v>6716</v>
      </c>
      <c r="F100" s="203" t="s">
        <v>6658</v>
      </c>
      <c r="G100" s="201">
        <v>43131</v>
      </c>
      <c r="H100" s="204" t="s">
        <v>224</v>
      </c>
    </row>
    <row r="101" spans="1:8" ht="33.75" x14ac:dyDescent="0.25">
      <c r="A101" s="185" t="s">
        <v>6802</v>
      </c>
      <c r="B101" s="200" t="s">
        <v>6803</v>
      </c>
      <c r="C101" s="201">
        <v>42814</v>
      </c>
      <c r="D101" s="202" t="s">
        <v>6804</v>
      </c>
      <c r="E101" s="203" t="s">
        <v>2751</v>
      </c>
      <c r="F101" s="203" t="s">
        <v>6658</v>
      </c>
      <c r="G101" s="201">
        <v>43131</v>
      </c>
      <c r="H101" s="204" t="s">
        <v>224</v>
      </c>
    </row>
    <row r="102" spans="1:8" ht="33.75" x14ac:dyDescent="0.25">
      <c r="A102" s="185" t="s">
        <v>6805</v>
      </c>
      <c r="B102" s="200" t="s">
        <v>6806</v>
      </c>
      <c r="C102" s="201">
        <v>42803</v>
      </c>
      <c r="D102" s="202">
        <v>72000</v>
      </c>
      <c r="E102" s="203" t="s">
        <v>6650</v>
      </c>
      <c r="F102" s="203" t="s">
        <v>6596</v>
      </c>
      <c r="G102" s="201">
        <v>42975</v>
      </c>
      <c r="H102" s="204" t="s">
        <v>9</v>
      </c>
    </row>
    <row r="103" spans="1:8" ht="22.5" x14ac:dyDescent="0.25">
      <c r="A103" s="185" t="s">
        <v>6807</v>
      </c>
      <c r="B103" s="200" t="s">
        <v>6808</v>
      </c>
      <c r="C103" s="201">
        <v>42816</v>
      </c>
      <c r="D103" s="202">
        <v>35000</v>
      </c>
      <c r="E103" s="203" t="s">
        <v>2704</v>
      </c>
      <c r="F103" s="203" t="s">
        <v>5837</v>
      </c>
      <c r="G103" s="201"/>
      <c r="H103" s="204" t="s">
        <v>9135</v>
      </c>
    </row>
    <row r="104" spans="1:8" ht="22.5" x14ac:dyDescent="0.25">
      <c r="A104" s="185" t="s">
        <v>6809</v>
      </c>
      <c r="B104" s="200" t="s">
        <v>6810</v>
      </c>
      <c r="C104" s="201">
        <v>42816</v>
      </c>
      <c r="D104" s="202" t="s">
        <v>6726</v>
      </c>
      <c r="E104" s="203" t="s">
        <v>978</v>
      </c>
      <c r="F104" s="203" t="s">
        <v>5837</v>
      </c>
      <c r="G104" s="201">
        <v>43100</v>
      </c>
      <c r="H104" s="204" t="s">
        <v>9135</v>
      </c>
    </row>
    <row r="105" spans="1:8" ht="22.5" x14ac:dyDescent="0.25">
      <c r="A105" s="185" t="s">
        <v>6811</v>
      </c>
      <c r="B105" s="200" t="s">
        <v>6812</v>
      </c>
      <c r="C105" s="201">
        <v>42814</v>
      </c>
      <c r="D105" s="202" t="s">
        <v>6813</v>
      </c>
      <c r="E105" s="203" t="s">
        <v>6650</v>
      </c>
      <c r="F105" s="203" t="s">
        <v>6615</v>
      </c>
      <c r="G105" s="201">
        <v>43070</v>
      </c>
      <c r="H105" s="204" t="s">
        <v>9</v>
      </c>
    </row>
    <row r="106" spans="1:8" ht="22.5" x14ac:dyDescent="0.25">
      <c r="A106" s="185" t="s">
        <v>6814</v>
      </c>
      <c r="B106" s="200" t="s">
        <v>2306</v>
      </c>
      <c r="C106" s="201">
        <v>42794</v>
      </c>
      <c r="D106" s="202" t="s">
        <v>6815</v>
      </c>
      <c r="E106" s="203" t="s">
        <v>6816</v>
      </c>
      <c r="F106" s="203" t="s">
        <v>5837</v>
      </c>
      <c r="G106" s="201">
        <v>43100</v>
      </c>
      <c r="H106" s="204" t="s">
        <v>208</v>
      </c>
    </row>
    <row r="107" spans="1:8" ht="33.75" x14ac:dyDescent="0.25">
      <c r="A107" s="185" t="s">
        <v>6817</v>
      </c>
      <c r="B107" s="200" t="s">
        <v>6818</v>
      </c>
      <c r="C107" s="201">
        <v>42814</v>
      </c>
      <c r="D107" s="202">
        <v>15000</v>
      </c>
      <c r="E107" s="203" t="s">
        <v>970</v>
      </c>
      <c r="F107" s="203" t="s">
        <v>4532</v>
      </c>
      <c r="G107" s="201"/>
      <c r="H107" s="204" t="s">
        <v>294</v>
      </c>
    </row>
    <row r="108" spans="1:8" ht="33.75" x14ac:dyDescent="0.25">
      <c r="A108" s="185" t="s">
        <v>6821</v>
      </c>
      <c r="B108" s="200" t="s">
        <v>6822</v>
      </c>
      <c r="C108" s="201">
        <v>42814</v>
      </c>
      <c r="D108" s="202">
        <v>12000</v>
      </c>
      <c r="E108" s="203" t="s">
        <v>783</v>
      </c>
      <c r="F108" s="203" t="s">
        <v>4532</v>
      </c>
      <c r="G108" s="201">
        <v>42975</v>
      </c>
      <c r="H108" s="204" t="s">
        <v>9</v>
      </c>
    </row>
    <row r="109" spans="1:8" ht="33.75" x14ac:dyDescent="0.25">
      <c r="A109" s="185" t="s">
        <v>6823</v>
      </c>
      <c r="B109" s="200" t="s">
        <v>5066</v>
      </c>
      <c r="C109" s="201">
        <v>42821</v>
      </c>
      <c r="D109" s="202" t="s">
        <v>970</v>
      </c>
      <c r="E109" s="203" t="s">
        <v>783</v>
      </c>
      <c r="F109" s="203" t="s">
        <v>6615</v>
      </c>
      <c r="G109" s="201">
        <v>43070</v>
      </c>
      <c r="H109" s="204" t="s">
        <v>294</v>
      </c>
    </row>
    <row r="110" spans="1:8" ht="22.5" x14ac:dyDescent="0.25">
      <c r="A110" s="185" t="s">
        <v>6824</v>
      </c>
      <c r="B110" s="200" t="s">
        <v>6825</v>
      </c>
      <c r="C110" s="201">
        <v>42821</v>
      </c>
      <c r="D110" s="202" t="s">
        <v>970</v>
      </c>
      <c r="E110" s="203" t="s">
        <v>783</v>
      </c>
      <c r="F110" s="203" t="s">
        <v>6615</v>
      </c>
      <c r="G110" s="201">
        <v>43070</v>
      </c>
      <c r="H110" s="204" t="s">
        <v>9</v>
      </c>
    </row>
    <row r="111" spans="1:8" ht="33.75" x14ac:dyDescent="0.25">
      <c r="A111" s="185" t="s">
        <v>6826</v>
      </c>
      <c r="B111" s="200" t="s">
        <v>6827</v>
      </c>
      <c r="C111" s="201">
        <v>42814</v>
      </c>
      <c r="D111" s="202" t="s">
        <v>6820</v>
      </c>
      <c r="E111" s="203" t="s">
        <v>6819</v>
      </c>
      <c r="F111" s="203" t="s">
        <v>6596</v>
      </c>
      <c r="G111" s="201"/>
      <c r="H111" s="204" t="s">
        <v>301</v>
      </c>
    </row>
    <row r="112" spans="1:8" ht="22.5" x14ac:dyDescent="0.25">
      <c r="A112" s="185" t="s">
        <v>6828</v>
      </c>
      <c r="B112" s="200" t="s">
        <v>6829</v>
      </c>
      <c r="C112" s="201">
        <v>42814</v>
      </c>
      <c r="D112" s="202" t="s">
        <v>970</v>
      </c>
      <c r="E112" s="203" t="s">
        <v>783</v>
      </c>
      <c r="F112" s="203" t="s">
        <v>6615</v>
      </c>
      <c r="G112" s="201">
        <v>43070</v>
      </c>
      <c r="H112" s="204" t="s">
        <v>301</v>
      </c>
    </row>
    <row r="113" spans="1:8" ht="45" x14ac:dyDescent="0.25">
      <c r="A113" s="185" t="s">
        <v>6830</v>
      </c>
      <c r="B113" s="200" t="s">
        <v>6831</v>
      </c>
      <c r="C113" s="201">
        <v>42817</v>
      </c>
      <c r="D113" s="202" t="s">
        <v>6832</v>
      </c>
      <c r="E113" s="203" t="s">
        <v>6833</v>
      </c>
      <c r="F113" s="203" t="s">
        <v>6834</v>
      </c>
      <c r="G113" s="201">
        <v>43709</v>
      </c>
      <c r="H113" s="204" t="s">
        <v>2619</v>
      </c>
    </row>
    <row r="114" spans="1:8" ht="22.5" x14ac:dyDescent="0.25">
      <c r="A114" s="185" t="s">
        <v>6835</v>
      </c>
      <c r="B114" s="200" t="s">
        <v>6836</v>
      </c>
      <c r="C114" s="201">
        <v>42824</v>
      </c>
      <c r="D114" s="202" t="s">
        <v>2753</v>
      </c>
      <c r="E114" s="203" t="s">
        <v>2753</v>
      </c>
      <c r="F114" s="203" t="s">
        <v>5837</v>
      </c>
      <c r="G114" s="201">
        <v>42824</v>
      </c>
      <c r="H114" s="204" t="s">
        <v>9136</v>
      </c>
    </row>
    <row r="115" spans="1:8" ht="33.75" x14ac:dyDescent="0.25">
      <c r="A115" s="185" t="s">
        <v>6837</v>
      </c>
      <c r="B115" s="200" t="s">
        <v>6838</v>
      </c>
      <c r="C115" s="201">
        <v>42814</v>
      </c>
      <c r="D115" s="202">
        <v>12000</v>
      </c>
      <c r="E115" s="203" t="s">
        <v>783</v>
      </c>
      <c r="F115" s="203" t="s">
        <v>6596</v>
      </c>
      <c r="G115" s="201"/>
      <c r="H115" s="204" t="s">
        <v>228</v>
      </c>
    </row>
    <row r="116" spans="1:8" ht="33.75" x14ac:dyDescent="0.25">
      <c r="A116" s="185" t="s">
        <v>6839</v>
      </c>
      <c r="B116" s="200" t="s">
        <v>6840</v>
      </c>
      <c r="C116" s="201">
        <v>42814</v>
      </c>
      <c r="D116" s="202">
        <v>12000</v>
      </c>
      <c r="E116" s="203" t="s">
        <v>783</v>
      </c>
      <c r="F116" s="203" t="s">
        <v>6596</v>
      </c>
      <c r="G116" s="201">
        <v>42934</v>
      </c>
      <c r="H116" s="204" t="s">
        <v>1519</v>
      </c>
    </row>
    <row r="117" spans="1:8" ht="33.75" x14ac:dyDescent="0.25">
      <c r="A117" s="185" t="s">
        <v>6841</v>
      </c>
      <c r="B117" s="200" t="s">
        <v>6842</v>
      </c>
      <c r="C117" s="201">
        <v>42814</v>
      </c>
      <c r="D117" s="202">
        <v>12000</v>
      </c>
      <c r="E117" s="203" t="s">
        <v>783</v>
      </c>
      <c r="F117" s="203" t="s">
        <v>6596</v>
      </c>
      <c r="G117" s="201">
        <v>43054</v>
      </c>
      <c r="H117" s="204" t="s">
        <v>233</v>
      </c>
    </row>
    <row r="118" spans="1:8" ht="33.75" x14ac:dyDescent="0.25">
      <c r="A118" s="185" t="s">
        <v>6843</v>
      </c>
      <c r="B118" s="200" t="s">
        <v>6844</v>
      </c>
      <c r="C118" s="201">
        <v>42814</v>
      </c>
      <c r="D118" s="202">
        <v>12000</v>
      </c>
      <c r="E118" s="203" t="s">
        <v>783</v>
      </c>
      <c r="F118" s="203" t="s">
        <v>6596</v>
      </c>
      <c r="G118" s="201">
        <v>42998</v>
      </c>
      <c r="H118" s="204" t="s">
        <v>1517</v>
      </c>
    </row>
    <row r="119" spans="1:8" ht="33.75" x14ac:dyDescent="0.25">
      <c r="A119" s="185" t="s">
        <v>6845</v>
      </c>
      <c r="B119" s="200" t="s">
        <v>6846</v>
      </c>
      <c r="C119" s="201">
        <v>42814</v>
      </c>
      <c r="D119" s="202">
        <v>12000</v>
      </c>
      <c r="E119" s="203" t="s">
        <v>783</v>
      </c>
      <c r="F119" s="203" t="s">
        <v>6596</v>
      </c>
      <c r="G119" s="201">
        <v>42843</v>
      </c>
      <c r="H119" s="204" t="s">
        <v>1523</v>
      </c>
    </row>
    <row r="120" spans="1:8" ht="33.75" x14ac:dyDescent="0.25">
      <c r="A120" s="185" t="s">
        <v>6847</v>
      </c>
      <c r="B120" s="200" t="s">
        <v>6848</v>
      </c>
      <c r="C120" s="201">
        <v>42814</v>
      </c>
      <c r="D120" s="202">
        <v>12000</v>
      </c>
      <c r="E120" s="203" t="s">
        <v>783</v>
      </c>
      <c r="F120" s="203" t="s">
        <v>6596</v>
      </c>
      <c r="G120" s="201">
        <v>42937</v>
      </c>
      <c r="H120" s="204" t="s">
        <v>231</v>
      </c>
    </row>
    <row r="121" spans="1:8" ht="33.75" x14ac:dyDescent="0.25">
      <c r="A121" s="185" t="s">
        <v>6849</v>
      </c>
      <c r="B121" s="200" t="s">
        <v>6850</v>
      </c>
      <c r="C121" s="201">
        <v>42814</v>
      </c>
      <c r="D121" s="202">
        <v>12000</v>
      </c>
      <c r="E121" s="203" t="s">
        <v>783</v>
      </c>
      <c r="F121" s="203" t="s">
        <v>6596</v>
      </c>
      <c r="G121" s="201">
        <v>42874</v>
      </c>
      <c r="H121" s="204" t="s">
        <v>230</v>
      </c>
    </row>
    <row r="122" spans="1:8" ht="33.75" x14ac:dyDescent="0.25">
      <c r="A122" s="185" t="s">
        <v>6851</v>
      </c>
      <c r="B122" s="200" t="s">
        <v>6852</v>
      </c>
      <c r="C122" s="201">
        <v>42814</v>
      </c>
      <c r="D122" s="202">
        <v>12000</v>
      </c>
      <c r="E122" s="203" t="s">
        <v>783</v>
      </c>
      <c r="F122" s="203" t="s">
        <v>6596</v>
      </c>
      <c r="G122" s="201">
        <v>42920</v>
      </c>
      <c r="H122" s="204" t="s">
        <v>229</v>
      </c>
    </row>
    <row r="123" spans="1:8" ht="33.75" x14ac:dyDescent="0.25">
      <c r="A123" s="185" t="s">
        <v>6853</v>
      </c>
      <c r="B123" s="200" t="s">
        <v>6854</v>
      </c>
      <c r="C123" s="201">
        <v>42814</v>
      </c>
      <c r="D123" s="202">
        <v>12000</v>
      </c>
      <c r="E123" s="203" t="s">
        <v>783</v>
      </c>
      <c r="F123" s="203" t="s">
        <v>6596</v>
      </c>
      <c r="G123" s="201"/>
      <c r="H123" s="204" t="s">
        <v>1520</v>
      </c>
    </row>
    <row r="124" spans="1:8" ht="22.5" x14ac:dyDescent="0.25">
      <c r="A124" s="185" t="s">
        <v>6855</v>
      </c>
      <c r="B124" s="200" t="s">
        <v>6856</v>
      </c>
      <c r="C124" s="201">
        <v>42814</v>
      </c>
      <c r="D124" s="202" t="s">
        <v>6857</v>
      </c>
      <c r="E124" s="203" t="s">
        <v>848</v>
      </c>
      <c r="F124" s="203" t="s">
        <v>6596</v>
      </c>
      <c r="G124" s="201"/>
      <c r="H124" s="204" t="s">
        <v>9</v>
      </c>
    </row>
    <row r="125" spans="1:8" ht="33.75" x14ac:dyDescent="0.25">
      <c r="A125" s="185" t="s">
        <v>6859</v>
      </c>
      <c r="B125" s="200" t="s">
        <v>6860</v>
      </c>
      <c r="C125" s="201">
        <v>42814</v>
      </c>
      <c r="D125" s="202" t="s">
        <v>6857</v>
      </c>
      <c r="E125" s="203" t="s">
        <v>848</v>
      </c>
      <c r="F125" s="203" t="s">
        <v>6596</v>
      </c>
      <c r="G125" s="201"/>
      <c r="H125" s="204" t="s">
        <v>231</v>
      </c>
    </row>
    <row r="126" spans="1:8" ht="22.5" x14ac:dyDescent="0.25">
      <c r="A126" s="185" t="s">
        <v>6861</v>
      </c>
      <c r="B126" s="200" t="s">
        <v>6862</v>
      </c>
      <c r="C126" s="201">
        <v>42814</v>
      </c>
      <c r="D126" s="202" t="s">
        <v>6857</v>
      </c>
      <c r="E126" s="203" t="s">
        <v>848</v>
      </c>
      <c r="F126" s="203" t="s">
        <v>6596</v>
      </c>
      <c r="G126" s="201"/>
      <c r="H126" s="204" t="s">
        <v>1522</v>
      </c>
    </row>
    <row r="127" spans="1:8" ht="22.5" x14ac:dyDescent="0.25">
      <c r="A127" s="185" t="s">
        <v>6863</v>
      </c>
      <c r="B127" s="200" t="s">
        <v>6864</v>
      </c>
      <c r="C127" s="201">
        <v>42814</v>
      </c>
      <c r="D127" s="202" t="s">
        <v>6857</v>
      </c>
      <c r="E127" s="203" t="s">
        <v>848</v>
      </c>
      <c r="F127" s="203" t="s">
        <v>6596</v>
      </c>
      <c r="G127" s="201"/>
      <c r="H127" s="204" t="s">
        <v>36</v>
      </c>
    </row>
    <row r="128" spans="1:8" ht="33.75" x14ac:dyDescent="0.25">
      <c r="A128" s="185" t="s">
        <v>6865</v>
      </c>
      <c r="B128" s="200" t="s">
        <v>6866</v>
      </c>
      <c r="C128" s="201">
        <v>42814</v>
      </c>
      <c r="D128" s="202" t="s">
        <v>6857</v>
      </c>
      <c r="E128" s="203" t="s">
        <v>848</v>
      </c>
      <c r="F128" s="203" t="s">
        <v>6596</v>
      </c>
      <c r="G128" s="201"/>
      <c r="H128" s="204" t="s">
        <v>294</v>
      </c>
    </row>
    <row r="129" spans="1:8" ht="33.75" x14ac:dyDescent="0.25">
      <c r="A129" s="185" t="s">
        <v>6867</v>
      </c>
      <c r="B129" s="200" t="s">
        <v>6868</v>
      </c>
      <c r="C129" s="201">
        <v>42814</v>
      </c>
      <c r="D129" s="202" t="s">
        <v>6857</v>
      </c>
      <c r="E129" s="203" t="s">
        <v>848</v>
      </c>
      <c r="F129" s="203" t="s">
        <v>6596</v>
      </c>
      <c r="G129" s="201"/>
      <c r="H129" s="204" t="s">
        <v>230</v>
      </c>
    </row>
    <row r="130" spans="1:8" ht="22.5" x14ac:dyDescent="0.25">
      <c r="A130" s="185" t="s">
        <v>6869</v>
      </c>
      <c r="B130" s="200" t="s">
        <v>6870</v>
      </c>
      <c r="C130" s="201">
        <v>42814</v>
      </c>
      <c r="D130" s="202" t="s">
        <v>6857</v>
      </c>
      <c r="E130" s="203" t="s">
        <v>848</v>
      </c>
      <c r="F130" s="203" t="s">
        <v>6596</v>
      </c>
      <c r="G130" s="201"/>
      <c r="H130" s="204" t="s">
        <v>232</v>
      </c>
    </row>
    <row r="131" spans="1:8" ht="22.5" x14ac:dyDescent="0.25">
      <c r="A131" s="185" t="s">
        <v>6871</v>
      </c>
      <c r="B131" s="200" t="s">
        <v>6872</v>
      </c>
      <c r="C131" s="201">
        <v>42814</v>
      </c>
      <c r="D131" s="202" t="s">
        <v>6857</v>
      </c>
      <c r="E131" s="203" t="s">
        <v>848</v>
      </c>
      <c r="F131" s="203" t="s">
        <v>6596</v>
      </c>
      <c r="G131" s="201"/>
      <c r="H131" s="204" t="s">
        <v>1519</v>
      </c>
    </row>
    <row r="132" spans="1:8" ht="22.5" x14ac:dyDescent="0.25">
      <c r="A132" s="185" t="s">
        <v>6873</v>
      </c>
      <c r="B132" s="200" t="s">
        <v>6874</v>
      </c>
      <c r="C132" s="201">
        <v>42814</v>
      </c>
      <c r="D132" s="202" t="s">
        <v>6857</v>
      </c>
      <c r="E132" s="203" t="s">
        <v>848</v>
      </c>
      <c r="F132" s="203" t="s">
        <v>6596</v>
      </c>
      <c r="G132" s="201"/>
      <c r="H132" s="204" t="s">
        <v>227</v>
      </c>
    </row>
    <row r="133" spans="1:8" ht="33.75" x14ac:dyDescent="0.25">
      <c r="A133" s="185" t="s">
        <v>6875</v>
      </c>
      <c r="B133" s="200" t="s">
        <v>6876</v>
      </c>
      <c r="C133" s="201">
        <v>42814</v>
      </c>
      <c r="D133" s="202" t="s">
        <v>6877</v>
      </c>
      <c r="E133" s="203" t="s">
        <v>952</v>
      </c>
      <c r="F133" s="203" t="s">
        <v>6596</v>
      </c>
      <c r="G133" s="201"/>
      <c r="H133" s="204" t="s">
        <v>1516</v>
      </c>
    </row>
    <row r="134" spans="1:8" ht="22.5" x14ac:dyDescent="0.25">
      <c r="A134" s="185" t="s">
        <v>6878</v>
      </c>
      <c r="B134" s="200" t="s">
        <v>6879</v>
      </c>
      <c r="C134" s="201">
        <v>42814</v>
      </c>
      <c r="D134" s="202" t="s">
        <v>6857</v>
      </c>
      <c r="E134" s="203" t="s">
        <v>848</v>
      </c>
      <c r="F134" s="203" t="s">
        <v>6596</v>
      </c>
      <c r="G134" s="201"/>
      <c r="H134" s="204" t="s">
        <v>303</v>
      </c>
    </row>
    <row r="135" spans="1:8" ht="33.75" x14ac:dyDescent="0.25">
      <c r="A135" s="185" t="s">
        <v>6880</v>
      </c>
      <c r="B135" s="200" t="s">
        <v>6881</v>
      </c>
      <c r="C135" s="201">
        <v>42814</v>
      </c>
      <c r="D135" s="202" t="s">
        <v>6857</v>
      </c>
      <c r="E135" s="203" t="s">
        <v>848</v>
      </c>
      <c r="F135" s="203" t="s">
        <v>6596</v>
      </c>
      <c r="G135" s="201"/>
      <c r="H135" s="204" t="s">
        <v>302</v>
      </c>
    </row>
    <row r="136" spans="1:8" ht="22.5" x14ac:dyDescent="0.25">
      <c r="A136" s="185" t="s">
        <v>6882</v>
      </c>
      <c r="B136" s="200" t="s">
        <v>6883</v>
      </c>
      <c r="C136" s="201">
        <v>42814</v>
      </c>
      <c r="D136" s="202" t="s">
        <v>6857</v>
      </c>
      <c r="E136" s="203" t="s">
        <v>848</v>
      </c>
      <c r="F136" s="203" t="s">
        <v>6596</v>
      </c>
      <c r="G136" s="201"/>
      <c r="H136" s="204" t="s">
        <v>37</v>
      </c>
    </row>
    <row r="137" spans="1:8" ht="33.75" x14ac:dyDescent="0.25">
      <c r="A137" s="185" t="s">
        <v>6884</v>
      </c>
      <c r="B137" s="200" t="s">
        <v>9361</v>
      </c>
      <c r="C137" s="201">
        <v>42828</v>
      </c>
      <c r="D137" s="202" t="s">
        <v>2704</v>
      </c>
      <c r="E137" s="203" t="s">
        <v>2704</v>
      </c>
      <c r="F137" s="203" t="s">
        <v>1463</v>
      </c>
      <c r="G137" s="201">
        <v>42828</v>
      </c>
      <c r="H137" s="204" t="s">
        <v>9362</v>
      </c>
    </row>
    <row r="138" spans="1:8" ht="33.75" x14ac:dyDescent="0.25">
      <c r="A138" s="185" t="s">
        <v>6885</v>
      </c>
      <c r="B138" s="200" t="s">
        <v>6886</v>
      </c>
      <c r="C138" s="201">
        <v>42814</v>
      </c>
      <c r="D138" s="202">
        <v>12000</v>
      </c>
      <c r="E138" s="203" t="s">
        <v>783</v>
      </c>
      <c r="F138" s="203" t="s">
        <v>6596</v>
      </c>
      <c r="G138" s="201"/>
      <c r="H138" s="204" t="s">
        <v>36</v>
      </c>
    </row>
    <row r="139" spans="1:8" ht="22.5" x14ac:dyDescent="0.25">
      <c r="A139" s="185" t="s">
        <v>6887</v>
      </c>
      <c r="B139" s="200" t="s">
        <v>6888</v>
      </c>
      <c r="C139" s="201">
        <v>42814</v>
      </c>
      <c r="D139" s="202" t="s">
        <v>6857</v>
      </c>
      <c r="E139" s="203" t="s">
        <v>848</v>
      </c>
      <c r="F139" s="203" t="s">
        <v>6596</v>
      </c>
      <c r="G139" s="201"/>
      <c r="H139" s="204" t="s">
        <v>10</v>
      </c>
    </row>
    <row r="140" spans="1:8" ht="22.5" x14ac:dyDescent="0.25">
      <c r="A140" s="185" t="s">
        <v>6889</v>
      </c>
      <c r="B140" s="200" t="s">
        <v>6890</v>
      </c>
      <c r="C140" s="201">
        <v>42814</v>
      </c>
      <c r="D140" s="202" t="s">
        <v>6857</v>
      </c>
      <c r="E140" s="203" t="s">
        <v>848</v>
      </c>
      <c r="F140" s="203" t="s">
        <v>6596</v>
      </c>
      <c r="G140" s="201"/>
      <c r="H140" s="204" t="s">
        <v>1523</v>
      </c>
    </row>
    <row r="141" spans="1:8" ht="22.5" x14ac:dyDescent="0.25">
      <c r="A141" s="185" t="s">
        <v>6891</v>
      </c>
      <c r="B141" s="200" t="s">
        <v>6892</v>
      </c>
      <c r="C141" s="201">
        <v>42814</v>
      </c>
      <c r="D141" s="202" t="s">
        <v>6877</v>
      </c>
      <c r="E141" s="203" t="s">
        <v>952</v>
      </c>
      <c r="F141" s="203" t="s">
        <v>6596</v>
      </c>
      <c r="G141" s="201"/>
      <c r="H141" s="204" t="s">
        <v>233</v>
      </c>
    </row>
    <row r="142" spans="1:8" ht="22.5" x14ac:dyDescent="0.25">
      <c r="A142" s="185" t="s">
        <v>6893</v>
      </c>
      <c r="B142" s="200" t="s">
        <v>6894</v>
      </c>
      <c r="C142" s="201">
        <v>42831</v>
      </c>
      <c r="D142" s="202" t="s">
        <v>2704</v>
      </c>
      <c r="E142" s="203" t="s">
        <v>2704</v>
      </c>
      <c r="F142" s="203" t="s">
        <v>1463</v>
      </c>
      <c r="G142" s="201">
        <v>42831</v>
      </c>
      <c r="H142" s="204" t="s">
        <v>9354</v>
      </c>
    </row>
    <row r="143" spans="1:8" ht="22.5" x14ac:dyDescent="0.25">
      <c r="A143" s="185" t="s">
        <v>6895</v>
      </c>
      <c r="B143" s="200" t="s">
        <v>6896</v>
      </c>
      <c r="C143" s="201">
        <v>42828</v>
      </c>
      <c r="D143" s="202" t="s">
        <v>929</v>
      </c>
      <c r="E143" s="203" t="s">
        <v>929</v>
      </c>
      <c r="F143" s="203" t="s">
        <v>6897</v>
      </c>
      <c r="G143" s="201">
        <v>43008</v>
      </c>
      <c r="H143" s="204" t="s">
        <v>244</v>
      </c>
    </row>
    <row r="144" spans="1:8" ht="33.75" x14ac:dyDescent="0.25">
      <c r="A144" s="185" t="s">
        <v>6898</v>
      </c>
      <c r="B144" s="200" t="s">
        <v>6899</v>
      </c>
      <c r="C144" s="201">
        <v>42814</v>
      </c>
      <c r="D144" s="202" t="s">
        <v>2751</v>
      </c>
      <c r="E144" s="203" t="s">
        <v>2751</v>
      </c>
      <c r="F144" s="203" t="s">
        <v>6658</v>
      </c>
      <c r="G144" s="201">
        <v>43131</v>
      </c>
      <c r="H144" s="204" t="s">
        <v>224</v>
      </c>
    </row>
    <row r="145" spans="1:8" ht="22.5" x14ac:dyDescent="0.25">
      <c r="A145" s="185" t="s">
        <v>6900</v>
      </c>
      <c r="B145" s="200" t="s">
        <v>6901</v>
      </c>
      <c r="C145" s="201">
        <v>42807</v>
      </c>
      <c r="D145" s="202" t="s">
        <v>2704</v>
      </c>
      <c r="E145" s="203" t="s">
        <v>2704</v>
      </c>
      <c r="F145" s="203" t="s">
        <v>6902</v>
      </c>
      <c r="G145" s="201">
        <v>49931</v>
      </c>
      <c r="H145" s="204" t="s">
        <v>214</v>
      </c>
    </row>
    <row r="146" spans="1:8" x14ac:dyDescent="0.25">
      <c r="A146" s="185" t="s">
        <v>6903</v>
      </c>
      <c r="B146" s="200" t="s">
        <v>6904</v>
      </c>
      <c r="C146" s="201">
        <v>42794</v>
      </c>
      <c r="D146" s="202" t="s">
        <v>963</v>
      </c>
      <c r="E146" s="203" t="s">
        <v>963</v>
      </c>
      <c r="F146" s="203" t="s">
        <v>6905</v>
      </c>
      <c r="G146" s="201">
        <v>43024</v>
      </c>
      <c r="H146" s="204" t="s">
        <v>6523</v>
      </c>
    </row>
    <row r="147" spans="1:8" ht="22.5" x14ac:dyDescent="0.25">
      <c r="A147" s="185" t="s">
        <v>6906</v>
      </c>
      <c r="B147" s="200" t="s">
        <v>6907</v>
      </c>
      <c r="C147" s="201">
        <v>42740</v>
      </c>
      <c r="D147" s="202" t="s">
        <v>818</v>
      </c>
      <c r="E147" s="203" t="s">
        <v>818</v>
      </c>
      <c r="F147" s="203" t="s">
        <v>4636</v>
      </c>
      <c r="G147" s="201">
        <v>42766</v>
      </c>
      <c r="H147" s="204" t="s">
        <v>9120</v>
      </c>
    </row>
    <row r="148" spans="1:8" ht="33.75" x14ac:dyDescent="0.25">
      <c r="A148" s="185" t="s">
        <v>6908</v>
      </c>
      <c r="B148" s="200" t="s">
        <v>6909</v>
      </c>
      <c r="C148" s="201">
        <v>42814</v>
      </c>
      <c r="D148" s="202" t="s">
        <v>6857</v>
      </c>
      <c r="E148" s="203" t="s">
        <v>6858</v>
      </c>
      <c r="F148" s="203" t="s">
        <v>6596</v>
      </c>
      <c r="G148" s="201"/>
      <c r="H148" s="204" t="s">
        <v>217</v>
      </c>
    </row>
    <row r="149" spans="1:8" ht="22.5" x14ac:dyDescent="0.25">
      <c r="A149" s="185" t="s">
        <v>6910</v>
      </c>
      <c r="B149" s="200" t="s">
        <v>6911</v>
      </c>
      <c r="C149" s="201">
        <v>42833</v>
      </c>
      <c r="D149" s="202" t="s">
        <v>816</v>
      </c>
      <c r="E149" s="203" t="s">
        <v>816</v>
      </c>
      <c r="F149" s="203" t="s">
        <v>6912</v>
      </c>
      <c r="G149" s="201">
        <v>42833</v>
      </c>
      <c r="H149" s="204" t="s">
        <v>221</v>
      </c>
    </row>
    <row r="150" spans="1:8" ht="33.75" x14ac:dyDescent="0.25">
      <c r="A150" s="185" t="s">
        <v>6913</v>
      </c>
      <c r="B150" s="200" t="s">
        <v>6914</v>
      </c>
      <c r="C150" s="201">
        <v>42814</v>
      </c>
      <c r="D150" s="202">
        <v>12000</v>
      </c>
      <c r="E150" s="203" t="s">
        <v>783</v>
      </c>
      <c r="F150" s="203" t="s">
        <v>6596</v>
      </c>
      <c r="G150" s="201">
        <v>42926</v>
      </c>
      <c r="H150" s="204" t="s">
        <v>210</v>
      </c>
    </row>
    <row r="151" spans="1:8" ht="22.5" x14ac:dyDescent="0.25">
      <c r="A151" s="185" t="s">
        <v>6915</v>
      </c>
      <c r="B151" s="200" t="s">
        <v>6916</v>
      </c>
      <c r="C151" s="201">
        <v>42814</v>
      </c>
      <c r="D151" s="202" t="s">
        <v>6857</v>
      </c>
      <c r="E151" s="203" t="s">
        <v>848</v>
      </c>
      <c r="F151" s="203" t="s">
        <v>6596</v>
      </c>
      <c r="G151" s="201"/>
      <c r="H151" s="204" t="s">
        <v>4197</v>
      </c>
    </row>
    <row r="152" spans="1:8" ht="33.75" x14ac:dyDescent="0.25">
      <c r="A152" s="185" t="s">
        <v>6917</v>
      </c>
      <c r="B152" s="200" t="s">
        <v>6918</v>
      </c>
      <c r="C152" s="201">
        <v>42814</v>
      </c>
      <c r="D152" s="202" t="s">
        <v>6857</v>
      </c>
      <c r="E152" s="203" t="s">
        <v>848</v>
      </c>
      <c r="F152" s="203" t="s">
        <v>6596</v>
      </c>
      <c r="G152" s="201"/>
      <c r="H152" s="204" t="s">
        <v>210</v>
      </c>
    </row>
    <row r="153" spans="1:8" ht="33.75" x14ac:dyDescent="0.25">
      <c r="A153" s="185" t="s">
        <v>6919</v>
      </c>
      <c r="B153" s="200" t="s">
        <v>6920</v>
      </c>
      <c r="C153" s="201">
        <v>42814</v>
      </c>
      <c r="D153" s="202">
        <v>12000</v>
      </c>
      <c r="E153" s="203" t="s">
        <v>783</v>
      </c>
      <c r="F153" s="203" t="s">
        <v>6596</v>
      </c>
      <c r="G153" s="201"/>
      <c r="H153" s="204" t="s">
        <v>10</v>
      </c>
    </row>
    <row r="154" spans="1:8" ht="22.5" x14ac:dyDescent="0.25">
      <c r="A154" s="185" t="s">
        <v>6921</v>
      </c>
      <c r="B154" s="200" t="s">
        <v>6922</v>
      </c>
      <c r="C154" s="201">
        <v>42843</v>
      </c>
      <c r="D154" s="202" t="s">
        <v>783</v>
      </c>
      <c r="E154" s="203" t="s">
        <v>783</v>
      </c>
      <c r="F154" s="203" t="s">
        <v>6923</v>
      </c>
      <c r="G154" s="201">
        <v>42843</v>
      </c>
      <c r="H154" s="204" t="s">
        <v>1524</v>
      </c>
    </row>
    <row r="155" spans="1:8" ht="22.5" x14ac:dyDescent="0.25">
      <c r="A155" s="185" t="s">
        <v>6924</v>
      </c>
      <c r="B155" s="200" t="s">
        <v>6925</v>
      </c>
      <c r="C155" s="201">
        <v>42814</v>
      </c>
      <c r="D155" s="202" t="s">
        <v>6857</v>
      </c>
      <c r="E155" s="203" t="s">
        <v>6858</v>
      </c>
      <c r="F155" s="203" t="s">
        <v>6596</v>
      </c>
      <c r="G155" s="201"/>
      <c r="H155" s="204" t="s">
        <v>1518</v>
      </c>
    </row>
    <row r="156" spans="1:8" ht="33.75" x14ac:dyDescent="0.25">
      <c r="A156" s="185" t="s">
        <v>6926</v>
      </c>
      <c r="B156" s="200" t="s">
        <v>6927</v>
      </c>
      <c r="C156" s="201">
        <v>42755</v>
      </c>
      <c r="D156" s="202" t="s">
        <v>6816</v>
      </c>
      <c r="E156" s="203" t="s">
        <v>816</v>
      </c>
      <c r="F156" s="203" t="s">
        <v>6717</v>
      </c>
      <c r="G156" s="201">
        <v>43100</v>
      </c>
      <c r="H156" s="204" t="s">
        <v>6335</v>
      </c>
    </row>
    <row r="157" spans="1:8" ht="22.5" x14ac:dyDescent="0.25">
      <c r="A157" s="185" t="s">
        <v>6928</v>
      </c>
      <c r="B157" s="200" t="s">
        <v>6929</v>
      </c>
      <c r="C157" s="201">
        <v>42824</v>
      </c>
      <c r="D157" s="202" t="s">
        <v>923</v>
      </c>
      <c r="E157" s="203" t="s">
        <v>2753</v>
      </c>
      <c r="F157" s="203" t="s">
        <v>5837</v>
      </c>
      <c r="G157" s="201">
        <v>43100</v>
      </c>
      <c r="H157" s="204" t="s">
        <v>9136</v>
      </c>
    </row>
    <row r="158" spans="1:8" ht="22.5" x14ac:dyDescent="0.25">
      <c r="A158" s="185" t="s">
        <v>6930</v>
      </c>
      <c r="B158" s="200" t="s">
        <v>6931</v>
      </c>
      <c r="C158" s="201">
        <v>42828</v>
      </c>
      <c r="D158" s="202" t="s">
        <v>2704</v>
      </c>
      <c r="E158" s="203" t="s">
        <v>2704</v>
      </c>
      <c r="F158" s="203" t="s">
        <v>6932</v>
      </c>
      <c r="G158" s="201">
        <v>42829</v>
      </c>
      <c r="H158" s="204" t="s">
        <v>6341</v>
      </c>
    </row>
    <row r="159" spans="1:8" ht="22.5" x14ac:dyDescent="0.25">
      <c r="A159" s="185" t="s">
        <v>6933</v>
      </c>
      <c r="B159" s="200" t="s">
        <v>6934</v>
      </c>
      <c r="C159" s="201">
        <v>42824</v>
      </c>
      <c r="D159" s="202" t="s">
        <v>923</v>
      </c>
      <c r="E159" s="203" t="s">
        <v>2753</v>
      </c>
      <c r="F159" s="203" t="s">
        <v>5837</v>
      </c>
      <c r="G159" s="201">
        <v>43100</v>
      </c>
      <c r="H159" s="204" t="s">
        <v>9136</v>
      </c>
    </row>
    <row r="160" spans="1:8" x14ac:dyDescent="0.25">
      <c r="A160" s="185" t="s">
        <v>6935</v>
      </c>
      <c r="B160" s="200" t="s">
        <v>6931</v>
      </c>
      <c r="C160" s="201">
        <v>42828</v>
      </c>
      <c r="D160" s="202" t="s">
        <v>2704</v>
      </c>
      <c r="E160" s="203" t="s">
        <v>2704</v>
      </c>
      <c r="F160" s="203" t="s">
        <v>1463</v>
      </c>
      <c r="G160" s="201">
        <v>42828</v>
      </c>
      <c r="H160" s="204" t="s">
        <v>6341</v>
      </c>
    </row>
    <row r="161" spans="1:8" x14ac:dyDescent="0.25">
      <c r="A161" s="185" t="s">
        <v>6936</v>
      </c>
      <c r="B161" s="200" t="s">
        <v>6937</v>
      </c>
      <c r="C161" s="201">
        <v>42843</v>
      </c>
      <c r="D161" s="202" t="s">
        <v>970</v>
      </c>
      <c r="E161" s="203" t="s">
        <v>783</v>
      </c>
      <c r="F161" s="203" t="s">
        <v>6923</v>
      </c>
      <c r="G161" s="201">
        <v>43091</v>
      </c>
      <c r="H161" s="204" t="s">
        <v>1524</v>
      </c>
    </row>
    <row r="162" spans="1:8" ht="22.5" x14ac:dyDescent="0.25">
      <c r="A162" s="185" t="s">
        <v>6938</v>
      </c>
      <c r="B162" s="200" t="s">
        <v>5187</v>
      </c>
      <c r="C162" s="201">
        <v>42843</v>
      </c>
      <c r="D162" s="202" t="s">
        <v>6742</v>
      </c>
      <c r="E162" s="203" t="s">
        <v>788</v>
      </c>
      <c r="F162" s="203" t="s">
        <v>6923</v>
      </c>
      <c r="G162" s="201">
        <v>43091</v>
      </c>
      <c r="H162" s="204" t="s">
        <v>282</v>
      </c>
    </row>
    <row r="163" spans="1:8" ht="23.25" thickBot="1" x14ac:dyDescent="0.3">
      <c r="A163" s="205" t="s">
        <v>6939</v>
      </c>
      <c r="B163" s="206" t="s">
        <v>6940</v>
      </c>
      <c r="C163" s="207">
        <v>42797</v>
      </c>
      <c r="D163" s="208" t="s">
        <v>6941</v>
      </c>
      <c r="E163" s="209" t="s">
        <v>6942</v>
      </c>
      <c r="F163" s="209" t="s">
        <v>6691</v>
      </c>
      <c r="G163" s="207">
        <v>43089</v>
      </c>
      <c r="H163" s="210" t="s">
        <v>225</v>
      </c>
    </row>
    <row r="164" spans="1:8" ht="23.25" thickTop="1" x14ac:dyDescent="0.25">
      <c r="A164" s="353" t="s">
        <v>6943</v>
      </c>
      <c r="B164" s="381" t="s">
        <v>6944</v>
      </c>
      <c r="C164" s="359">
        <v>42816</v>
      </c>
      <c r="D164" s="383" t="s">
        <v>2704</v>
      </c>
      <c r="E164" s="365" t="s">
        <v>2704</v>
      </c>
      <c r="F164" s="365" t="s">
        <v>12</v>
      </c>
      <c r="G164" s="359">
        <v>42816</v>
      </c>
      <c r="H164" s="211" t="s">
        <v>264</v>
      </c>
    </row>
    <row r="165" spans="1:8" x14ac:dyDescent="0.25">
      <c r="A165" s="354"/>
      <c r="B165" s="368"/>
      <c r="C165" s="360"/>
      <c r="D165" s="369"/>
      <c r="E165" s="366"/>
      <c r="F165" s="366"/>
      <c r="G165" s="360"/>
      <c r="H165" s="204" t="s">
        <v>2636</v>
      </c>
    </row>
    <row r="166" spans="1:8" ht="12" thickBot="1" x14ac:dyDescent="0.3">
      <c r="A166" s="355"/>
      <c r="B166" s="382"/>
      <c r="C166" s="361"/>
      <c r="D166" s="384"/>
      <c r="E166" s="367"/>
      <c r="F166" s="367"/>
      <c r="G166" s="361"/>
      <c r="H166" s="212" t="s">
        <v>239</v>
      </c>
    </row>
    <row r="167" spans="1:8" ht="24" thickTop="1" thickBot="1" x14ac:dyDescent="0.3">
      <c r="A167" s="216" t="s">
        <v>6945</v>
      </c>
      <c r="B167" s="217" t="s">
        <v>6946</v>
      </c>
      <c r="C167" s="218">
        <v>42835</v>
      </c>
      <c r="D167" s="219" t="s">
        <v>816</v>
      </c>
      <c r="E167" s="220" t="s">
        <v>1073</v>
      </c>
      <c r="F167" s="220" t="s">
        <v>6947</v>
      </c>
      <c r="G167" s="218">
        <v>43647</v>
      </c>
      <c r="H167" s="221" t="s">
        <v>6394</v>
      </c>
    </row>
    <row r="168" spans="1:8" ht="12" thickTop="1" x14ac:dyDescent="0.25">
      <c r="A168" s="353" t="s">
        <v>6948</v>
      </c>
      <c r="B168" s="381" t="s">
        <v>6949</v>
      </c>
      <c r="C168" s="359">
        <v>42837</v>
      </c>
      <c r="D168" s="383" t="s">
        <v>816</v>
      </c>
      <c r="E168" s="365" t="s">
        <v>1073</v>
      </c>
      <c r="F168" s="365" t="s">
        <v>6596</v>
      </c>
      <c r="G168" s="359">
        <v>43068</v>
      </c>
      <c r="H168" s="211" t="s">
        <v>38</v>
      </c>
    </row>
    <row r="169" spans="1:8" x14ac:dyDescent="0.25">
      <c r="A169" s="354"/>
      <c r="B169" s="368"/>
      <c r="C169" s="360"/>
      <c r="D169" s="369"/>
      <c r="E169" s="366"/>
      <c r="F169" s="366"/>
      <c r="G169" s="360"/>
      <c r="H169" s="204" t="s">
        <v>38</v>
      </c>
    </row>
    <row r="170" spans="1:8" ht="12" thickBot="1" x14ac:dyDescent="0.3">
      <c r="A170" s="355"/>
      <c r="B170" s="382"/>
      <c r="C170" s="361"/>
      <c r="D170" s="384"/>
      <c r="E170" s="367"/>
      <c r="F170" s="367"/>
      <c r="G170" s="361"/>
      <c r="H170" s="212" t="s">
        <v>38</v>
      </c>
    </row>
    <row r="171" spans="1:8" ht="23.25" thickTop="1" x14ac:dyDescent="0.25">
      <c r="A171" s="194" t="s">
        <v>6950</v>
      </c>
      <c r="B171" s="195" t="s">
        <v>6951</v>
      </c>
      <c r="C171" s="196">
        <v>42837</v>
      </c>
      <c r="D171" s="197" t="s">
        <v>2757</v>
      </c>
      <c r="E171" s="220" t="s">
        <v>1073</v>
      </c>
      <c r="F171" s="198" t="s">
        <v>6596</v>
      </c>
      <c r="G171" s="196">
        <v>42865</v>
      </c>
      <c r="H171" s="199" t="s">
        <v>1522</v>
      </c>
    </row>
    <row r="172" spans="1:8" ht="22.5" x14ac:dyDescent="0.25">
      <c r="A172" s="185" t="s">
        <v>6952</v>
      </c>
      <c r="B172" s="200" t="s">
        <v>6953</v>
      </c>
      <c r="C172" s="201">
        <v>42837</v>
      </c>
      <c r="D172" s="219" t="s">
        <v>816</v>
      </c>
      <c r="E172" s="220" t="s">
        <v>1073</v>
      </c>
      <c r="F172" s="203" t="s">
        <v>6596</v>
      </c>
      <c r="G172" s="201">
        <v>42851</v>
      </c>
      <c r="H172" s="204" t="s">
        <v>1526</v>
      </c>
    </row>
    <row r="173" spans="1:8" ht="22.5" x14ac:dyDescent="0.25">
      <c r="A173" s="185" t="s">
        <v>6954</v>
      </c>
      <c r="B173" s="200" t="s">
        <v>6955</v>
      </c>
      <c r="C173" s="201">
        <v>42837</v>
      </c>
      <c r="D173" s="202">
        <v>80000</v>
      </c>
      <c r="E173" s="203" t="s">
        <v>2753</v>
      </c>
      <c r="F173" s="203" t="s">
        <v>6596</v>
      </c>
      <c r="G173" s="201">
        <v>43047</v>
      </c>
      <c r="H173" s="204" t="s">
        <v>228</v>
      </c>
    </row>
    <row r="174" spans="1:8" ht="22.5" x14ac:dyDescent="0.25">
      <c r="A174" s="185" t="s">
        <v>6958</v>
      </c>
      <c r="B174" s="200" t="s">
        <v>10037</v>
      </c>
      <c r="C174" s="201">
        <v>42835</v>
      </c>
      <c r="D174" s="202" t="s">
        <v>6959</v>
      </c>
      <c r="E174" s="203" t="s">
        <v>6960</v>
      </c>
      <c r="F174" s="203" t="s">
        <v>6764</v>
      </c>
      <c r="G174" s="201">
        <v>43084</v>
      </c>
      <c r="H174" s="204" t="s">
        <v>6396</v>
      </c>
    </row>
    <row r="175" spans="1:8" ht="22.5" x14ac:dyDescent="0.25">
      <c r="A175" s="185" t="s">
        <v>6961</v>
      </c>
      <c r="B175" s="200" t="s">
        <v>10037</v>
      </c>
      <c r="C175" s="201">
        <v>42835</v>
      </c>
      <c r="D175" s="202" t="s">
        <v>816</v>
      </c>
      <c r="E175" s="203" t="s">
        <v>1073</v>
      </c>
      <c r="F175" s="203" t="s">
        <v>6962</v>
      </c>
      <c r="G175" s="201">
        <v>42917</v>
      </c>
      <c r="H175" s="204" t="s">
        <v>9137</v>
      </c>
    </row>
    <row r="176" spans="1:8" ht="22.5" x14ac:dyDescent="0.25">
      <c r="A176" s="185" t="s">
        <v>6963</v>
      </c>
      <c r="B176" s="200" t="s">
        <v>6964</v>
      </c>
      <c r="C176" s="201">
        <v>42835</v>
      </c>
      <c r="D176" s="202" t="s">
        <v>6965</v>
      </c>
      <c r="E176" s="203" t="s">
        <v>6966</v>
      </c>
      <c r="F176" s="203" t="s">
        <v>6615</v>
      </c>
      <c r="G176" s="201">
        <v>43070</v>
      </c>
      <c r="H176" s="204" t="s">
        <v>9138</v>
      </c>
    </row>
    <row r="177" spans="1:8" ht="22.5" x14ac:dyDescent="0.25">
      <c r="A177" s="185" t="s">
        <v>6967</v>
      </c>
      <c r="B177" s="200" t="s">
        <v>6968</v>
      </c>
      <c r="C177" s="201">
        <v>42837</v>
      </c>
      <c r="D177" s="202">
        <v>40000</v>
      </c>
      <c r="E177" s="203" t="s">
        <v>1073</v>
      </c>
      <c r="F177" s="203" t="s">
        <v>6596</v>
      </c>
      <c r="G177" s="201">
        <v>42920</v>
      </c>
      <c r="H177" s="204" t="s">
        <v>229</v>
      </c>
    </row>
    <row r="178" spans="1:8" ht="22.5" x14ac:dyDescent="0.25">
      <c r="A178" s="185" t="s">
        <v>6969</v>
      </c>
      <c r="B178" s="200" t="s">
        <v>6970</v>
      </c>
      <c r="C178" s="201">
        <v>42837</v>
      </c>
      <c r="D178" s="202">
        <v>32000</v>
      </c>
      <c r="E178" s="203" t="s">
        <v>816</v>
      </c>
      <c r="F178" s="203" t="s">
        <v>6596</v>
      </c>
      <c r="G178" s="201">
        <v>43070</v>
      </c>
      <c r="H178" s="204" t="s">
        <v>1520</v>
      </c>
    </row>
    <row r="179" spans="1:8" ht="22.5" x14ac:dyDescent="0.25">
      <c r="A179" s="185" t="s">
        <v>6972</v>
      </c>
      <c r="B179" s="200" t="s">
        <v>6973</v>
      </c>
      <c r="C179" s="201">
        <v>42837</v>
      </c>
      <c r="D179" s="202">
        <v>43200</v>
      </c>
      <c r="E179" s="203" t="s">
        <v>9446</v>
      </c>
      <c r="F179" s="203" t="s">
        <v>6596</v>
      </c>
      <c r="G179" s="201">
        <v>42964</v>
      </c>
      <c r="H179" s="204" t="s">
        <v>1519</v>
      </c>
    </row>
    <row r="180" spans="1:8" ht="22.5" x14ac:dyDescent="0.25">
      <c r="A180" s="185" t="s">
        <v>6974</v>
      </c>
      <c r="B180" s="200" t="s">
        <v>6975</v>
      </c>
      <c r="C180" s="201">
        <v>42837</v>
      </c>
      <c r="D180" s="202">
        <v>80000</v>
      </c>
      <c r="E180" s="203" t="s">
        <v>2753</v>
      </c>
      <c r="F180" s="203" t="s">
        <v>6596</v>
      </c>
      <c r="G180" s="201">
        <v>43080</v>
      </c>
      <c r="H180" s="204" t="s">
        <v>303</v>
      </c>
    </row>
    <row r="181" spans="1:8" ht="22.5" x14ac:dyDescent="0.25">
      <c r="A181" s="185" t="s">
        <v>6976</v>
      </c>
      <c r="B181" s="200" t="s">
        <v>6977</v>
      </c>
      <c r="C181" s="201">
        <v>42837</v>
      </c>
      <c r="D181" s="202">
        <v>40000</v>
      </c>
      <c r="E181" s="203" t="s">
        <v>1073</v>
      </c>
      <c r="F181" s="203" t="s">
        <v>6596</v>
      </c>
      <c r="G181" s="201">
        <v>42998</v>
      </c>
      <c r="H181" s="204" t="s">
        <v>1516</v>
      </c>
    </row>
    <row r="182" spans="1:8" ht="22.5" x14ac:dyDescent="0.25">
      <c r="A182" s="185" t="s">
        <v>6978</v>
      </c>
      <c r="B182" s="200" t="s">
        <v>10037</v>
      </c>
      <c r="C182" s="201">
        <v>42835</v>
      </c>
      <c r="D182" s="202" t="s">
        <v>6979</v>
      </c>
      <c r="E182" s="203" t="s">
        <v>6980</v>
      </c>
      <c r="F182" s="203" t="s">
        <v>6615</v>
      </c>
      <c r="G182" s="201">
        <v>43070</v>
      </c>
      <c r="H182" s="204" t="s">
        <v>9139</v>
      </c>
    </row>
    <row r="183" spans="1:8" ht="22.5" x14ac:dyDescent="0.25">
      <c r="A183" s="185" t="s">
        <v>6981</v>
      </c>
      <c r="B183" s="200" t="s">
        <v>10037</v>
      </c>
      <c r="C183" s="201">
        <v>42835</v>
      </c>
      <c r="D183" s="202" t="s">
        <v>6982</v>
      </c>
      <c r="E183" s="203" t="s">
        <v>6983</v>
      </c>
      <c r="F183" s="203" t="s">
        <v>6615</v>
      </c>
      <c r="G183" s="201">
        <v>43070</v>
      </c>
      <c r="H183" s="204" t="s">
        <v>9140</v>
      </c>
    </row>
    <row r="184" spans="1:8" ht="22.5" x14ac:dyDescent="0.25">
      <c r="A184" s="185" t="s">
        <v>6984</v>
      </c>
      <c r="B184" s="200" t="s">
        <v>10037</v>
      </c>
      <c r="C184" s="201">
        <v>42835</v>
      </c>
      <c r="D184" s="202" t="s">
        <v>6985</v>
      </c>
      <c r="E184" s="203" t="s">
        <v>6986</v>
      </c>
      <c r="F184" s="203" t="s">
        <v>6615</v>
      </c>
      <c r="G184" s="201">
        <v>43070</v>
      </c>
      <c r="H184" s="204" t="s">
        <v>9141</v>
      </c>
    </row>
    <row r="185" spans="1:8" ht="22.5" x14ac:dyDescent="0.25">
      <c r="A185" s="185" t="s">
        <v>6987</v>
      </c>
      <c r="B185" s="200" t="s">
        <v>10037</v>
      </c>
      <c r="C185" s="201">
        <v>42835</v>
      </c>
      <c r="D185" s="202" t="s">
        <v>6988</v>
      </c>
      <c r="E185" s="203" t="s">
        <v>6989</v>
      </c>
      <c r="F185" s="203" t="s">
        <v>6615</v>
      </c>
      <c r="G185" s="201">
        <v>43070</v>
      </c>
      <c r="H185" s="204" t="s">
        <v>9142</v>
      </c>
    </row>
    <row r="186" spans="1:8" ht="22.5" x14ac:dyDescent="0.25">
      <c r="A186" s="185" t="s">
        <v>6990</v>
      </c>
      <c r="B186" s="200" t="s">
        <v>6991</v>
      </c>
      <c r="C186" s="201">
        <v>42835</v>
      </c>
      <c r="D186" s="202" t="s">
        <v>6992</v>
      </c>
      <c r="E186" s="203" t="s">
        <v>6993</v>
      </c>
      <c r="F186" s="203" t="s">
        <v>6615</v>
      </c>
      <c r="G186" s="201">
        <v>43070</v>
      </c>
      <c r="H186" s="204" t="s">
        <v>9143</v>
      </c>
    </row>
    <row r="187" spans="1:8" ht="22.5" x14ac:dyDescent="0.25">
      <c r="A187" s="185" t="s">
        <v>6994</v>
      </c>
      <c r="B187" s="200" t="s">
        <v>10038</v>
      </c>
      <c r="C187" s="201">
        <v>42835</v>
      </c>
      <c r="D187" s="202" t="s">
        <v>816</v>
      </c>
      <c r="E187" s="203" t="s">
        <v>1073</v>
      </c>
      <c r="F187" s="203" t="s">
        <v>6615</v>
      </c>
      <c r="G187" s="201">
        <v>43070</v>
      </c>
      <c r="H187" s="204" t="s">
        <v>6399</v>
      </c>
    </row>
    <row r="188" spans="1:8" ht="22.5" x14ac:dyDescent="0.25">
      <c r="A188" s="185" t="s">
        <v>6995</v>
      </c>
      <c r="B188" s="200" t="s">
        <v>6996</v>
      </c>
      <c r="C188" s="201">
        <v>42835</v>
      </c>
      <c r="D188" s="202" t="s">
        <v>6997</v>
      </c>
      <c r="E188" s="203" t="s">
        <v>6998</v>
      </c>
      <c r="F188" s="203" t="s">
        <v>6615</v>
      </c>
      <c r="G188" s="201">
        <v>43070</v>
      </c>
      <c r="H188" s="204" t="s">
        <v>9144</v>
      </c>
    </row>
    <row r="189" spans="1:8" ht="22.5" x14ac:dyDescent="0.25">
      <c r="A189" s="185" t="s">
        <v>6999</v>
      </c>
      <c r="B189" s="200" t="s">
        <v>10038</v>
      </c>
      <c r="C189" s="201">
        <v>42835</v>
      </c>
      <c r="D189" s="202" t="s">
        <v>7000</v>
      </c>
      <c r="E189" s="203" t="s">
        <v>7001</v>
      </c>
      <c r="F189" s="203" t="s">
        <v>6962</v>
      </c>
      <c r="G189" s="201">
        <v>42917</v>
      </c>
      <c r="H189" s="204" t="s">
        <v>9145</v>
      </c>
    </row>
    <row r="190" spans="1:8" ht="22.5" x14ac:dyDescent="0.25">
      <c r="A190" s="185" t="s">
        <v>7002</v>
      </c>
      <c r="B190" s="200" t="s">
        <v>10038</v>
      </c>
      <c r="C190" s="201">
        <v>42835</v>
      </c>
      <c r="D190" s="202" t="s">
        <v>816</v>
      </c>
      <c r="E190" s="203" t="s">
        <v>1073</v>
      </c>
      <c r="F190" s="203" t="s">
        <v>6962</v>
      </c>
      <c r="G190" s="201">
        <v>42917</v>
      </c>
      <c r="H190" s="204" t="s">
        <v>9146</v>
      </c>
    </row>
    <row r="191" spans="1:8" ht="22.5" x14ac:dyDescent="0.25">
      <c r="A191" s="185" t="s">
        <v>7003</v>
      </c>
      <c r="B191" s="200" t="s">
        <v>10039</v>
      </c>
      <c r="C191" s="201">
        <v>42835</v>
      </c>
      <c r="D191" s="202" t="s">
        <v>1049</v>
      </c>
      <c r="E191" s="203" t="s">
        <v>812</v>
      </c>
      <c r="F191" s="203" t="s">
        <v>6962</v>
      </c>
      <c r="G191" s="201">
        <v>42917</v>
      </c>
      <c r="H191" s="204" t="s">
        <v>9147</v>
      </c>
    </row>
    <row r="192" spans="1:8" ht="22.5" x14ac:dyDescent="0.25">
      <c r="A192" s="185" t="s">
        <v>7004</v>
      </c>
      <c r="B192" s="200" t="s">
        <v>7005</v>
      </c>
      <c r="C192" s="201">
        <v>42843</v>
      </c>
      <c r="D192" s="202" t="s">
        <v>7006</v>
      </c>
      <c r="E192" s="203" t="s">
        <v>7007</v>
      </c>
      <c r="F192" s="203" t="s">
        <v>6596</v>
      </c>
      <c r="G192" s="201">
        <v>43004</v>
      </c>
      <c r="H192" s="204" t="s">
        <v>233</v>
      </c>
    </row>
    <row r="193" spans="1:8" ht="22.5" x14ac:dyDescent="0.25">
      <c r="A193" s="185" t="s">
        <v>7008</v>
      </c>
      <c r="B193" s="200" t="s">
        <v>7009</v>
      </c>
      <c r="C193" s="201">
        <v>42837</v>
      </c>
      <c r="D193" s="202" t="s">
        <v>2757</v>
      </c>
      <c r="E193" s="203" t="s">
        <v>6573</v>
      </c>
      <c r="F193" s="203" t="s">
        <v>6596</v>
      </c>
      <c r="G193" s="201">
        <v>43070</v>
      </c>
      <c r="H193" s="204" t="s">
        <v>233</v>
      </c>
    </row>
    <row r="194" spans="1:8" ht="22.5" x14ac:dyDescent="0.25">
      <c r="A194" s="185" t="s">
        <v>7010</v>
      </c>
      <c r="B194" s="200" t="s">
        <v>7011</v>
      </c>
      <c r="C194" s="201">
        <v>42837</v>
      </c>
      <c r="D194" s="202" t="s">
        <v>6971</v>
      </c>
      <c r="E194" s="203" t="s">
        <v>2757</v>
      </c>
      <c r="F194" s="203" t="s">
        <v>6596</v>
      </c>
      <c r="G194" s="201">
        <v>43038</v>
      </c>
      <c r="H194" s="204" t="s">
        <v>9</v>
      </c>
    </row>
    <row r="195" spans="1:8" ht="22.5" x14ac:dyDescent="0.25">
      <c r="A195" s="185" t="s">
        <v>7012</v>
      </c>
      <c r="B195" s="200" t="s">
        <v>7013</v>
      </c>
      <c r="C195" s="201">
        <v>42837</v>
      </c>
      <c r="D195" s="202" t="s">
        <v>7006</v>
      </c>
      <c r="E195" s="203" t="s">
        <v>7007</v>
      </c>
      <c r="F195" s="203" t="s">
        <v>6596</v>
      </c>
      <c r="G195" s="201">
        <v>43070</v>
      </c>
      <c r="H195" s="204" t="s">
        <v>227</v>
      </c>
    </row>
    <row r="196" spans="1:8" ht="22.5" x14ac:dyDescent="0.25">
      <c r="A196" s="185" t="s">
        <v>7014</v>
      </c>
      <c r="B196" s="200" t="s">
        <v>7015</v>
      </c>
      <c r="C196" s="201">
        <v>42837</v>
      </c>
      <c r="D196" s="202">
        <v>40000</v>
      </c>
      <c r="E196" s="203" t="s">
        <v>1073</v>
      </c>
      <c r="F196" s="203" t="s">
        <v>6596</v>
      </c>
      <c r="G196" s="201">
        <v>42874</v>
      </c>
      <c r="H196" s="204" t="s">
        <v>7</v>
      </c>
    </row>
    <row r="197" spans="1:8" ht="22.5" x14ac:dyDescent="0.25">
      <c r="A197" s="185" t="s">
        <v>7016</v>
      </c>
      <c r="B197" s="200" t="s">
        <v>10038</v>
      </c>
      <c r="C197" s="201">
        <v>42835</v>
      </c>
      <c r="D197" s="202" t="s">
        <v>6614</v>
      </c>
      <c r="E197" s="203" t="s">
        <v>929</v>
      </c>
      <c r="F197" s="203" t="s">
        <v>6962</v>
      </c>
      <c r="G197" s="201">
        <v>42917</v>
      </c>
      <c r="H197" s="204" t="s">
        <v>9148</v>
      </c>
    </row>
    <row r="198" spans="1:8" ht="22.5" x14ac:dyDescent="0.25">
      <c r="A198" s="185" t="s">
        <v>7017</v>
      </c>
      <c r="B198" s="200" t="s">
        <v>10038</v>
      </c>
      <c r="C198" s="201">
        <v>42835</v>
      </c>
      <c r="D198" s="202" t="s">
        <v>816</v>
      </c>
      <c r="E198" s="203" t="s">
        <v>1073</v>
      </c>
      <c r="F198" s="203" t="s">
        <v>6962</v>
      </c>
      <c r="G198" s="201">
        <v>42917</v>
      </c>
      <c r="H198" s="204" t="s">
        <v>9149</v>
      </c>
    </row>
    <row r="199" spans="1:8" ht="33.75" x14ac:dyDescent="0.25">
      <c r="A199" s="185" t="s">
        <v>7018</v>
      </c>
      <c r="B199" s="200" t="s">
        <v>7019</v>
      </c>
      <c r="C199" s="201">
        <v>42814</v>
      </c>
      <c r="D199" s="202" t="s">
        <v>6857</v>
      </c>
      <c r="E199" s="203" t="s">
        <v>848</v>
      </c>
      <c r="F199" s="203" t="s">
        <v>5937</v>
      </c>
      <c r="G199" s="201">
        <v>42855</v>
      </c>
      <c r="H199" s="204" t="s">
        <v>210</v>
      </c>
    </row>
    <row r="200" spans="1:8" ht="22.5" x14ac:dyDescent="0.25">
      <c r="A200" s="185" t="s">
        <v>7020</v>
      </c>
      <c r="B200" s="200" t="s">
        <v>7021</v>
      </c>
      <c r="C200" s="201">
        <v>42832</v>
      </c>
      <c r="D200" s="202" t="s">
        <v>6857</v>
      </c>
      <c r="E200" s="203" t="s">
        <v>848</v>
      </c>
      <c r="F200" s="203" t="s">
        <v>7022</v>
      </c>
      <c r="G200" s="201">
        <v>42862</v>
      </c>
      <c r="H200" s="204" t="s">
        <v>4197</v>
      </c>
    </row>
    <row r="201" spans="1:8" ht="22.5" x14ac:dyDescent="0.25">
      <c r="A201" s="185" t="s">
        <v>7023</v>
      </c>
      <c r="B201" s="200" t="s">
        <v>7024</v>
      </c>
      <c r="C201" s="201">
        <v>42824</v>
      </c>
      <c r="D201" s="202" t="s">
        <v>6857</v>
      </c>
      <c r="E201" s="203" t="s">
        <v>848</v>
      </c>
      <c r="F201" s="203" t="s">
        <v>5937</v>
      </c>
      <c r="G201" s="201">
        <v>42855</v>
      </c>
      <c r="H201" s="204" t="s">
        <v>10</v>
      </c>
    </row>
    <row r="202" spans="1:8" ht="22.5" x14ac:dyDescent="0.25">
      <c r="A202" s="185" t="s">
        <v>7025</v>
      </c>
      <c r="B202" s="200" t="s">
        <v>7026</v>
      </c>
      <c r="C202" s="201">
        <v>42824</v>
      </c>
      <c r="D202" s="202" t="s">
        <v>6877</v>
      </c>
      <c r="E202" s="203" t="s">
        <v>952</v>
      </c>
      <c r="F202" s="203" t="s">
        <v>5937</v>
      </c>
      <c r="G202" s="201">
        <v>42855</v>
      </c>
      <c r="H202" s="204" t="s">
        <v>233</v>
      </c>
    </row>
    <row r="203" spans="1:8" ht="22.5" x14ac:dyDescent="0.25">
      <c r="A203" s="185" t="s">
        <v>7027</v>
      </c>
      <c r="B203" s="200" t="s">
        <v>7028</v>
      </c>
      <c r="C203" s="201">
        <v>42816</v>
      </c>
      <c r="D203" s="202" t="s">
        <v>7029</v>
      </c>
      <c r="E203" s="203" t="s">
        <v>7029</v>
      </c>
      <c r="F203" s="203" t="s">
        <v>1431</v>
      </c>
      <c r="G203" s="201">
        <v>42826</v>
      </c>
      <c r="H203" s="204" t="s">
        <v>9150</v>
      </c>
    </row>
    <row r="204" spans="1:8" ht="33.75" x14ac:dyDescent="0.25">
      <c r="A204" s="185" t="s">
        <v>7030</v>
      </c>
      <c r="B204" s="200" t="s">
        <v>7031</v>
      </c>
      <c r="C204" s="201">
        <v>42851</v>
      </c>
      <c r="D204" s="202" t="s">
        <v>812</v>
      </c>
      <c r="E204" s="203" t="s">
        <v>812</v>
      </c>
      <c r="F204" s="203" t="s">
        <v>5837</v>
      </c>
      <c r="G204" s="201">
        <v>42886</v>
      </c>
      <c r="H204" s="204" t="s">
        <v>6534</v>
      </c>
    </row>
    <row r="205" spans="1:8" ht="45" x14ac:dyDescent="0.25">
      <c r="A205" s="185" t="s">
        <v>7032</v>
      </c>
      <c r="B205" s="200" t="s">
        <v>7033</v>
      </c>
      <c r="C205" s="201">
        <v>42851</v>
      </c>
      <c r="D205" s="202" t="s">
        <v>973</v>
      </c>
      <c r="E205" s="203" t="s">
        <v>973</v>
      </c>
      <c r="F205" s="203" t="s">
        <v>5837</v>
      </c>
      <c r="G205" s="201">
        <v>42886</v>
      </c>
      <c r="H205" s="204" t="s">
        <v>6552</v>
      </c>
    </row>
    <row r="206" spans="1:8" ht="33.75" x14ac:dyDescent="0.25">
      <c r="A206" s="185" t="s">
        <v>7034</v>
      </c>
      <c r="B206" s="200" t="s">
        <v>7035</v>
      </c>
      <c r="C206" s="201">
        <v>42851</v>
      </c>
      <c r="D206" s="202" t="s">
        <v>973</v>
      </c>
      <c r="E206" s="203" t="s">
        <v>973</v>
      </c>
      <c r="F206" s="203" t="s">
        <v>5837</v>
      </c>
      <c r="G206" s="201">
        <v>42886</v>
      </c>
      <c r="H206" s="204" t="s">
        <v>9151</v>
      </c>
    </row>
    <row r="207" spans="1:8" ht="45" x14ac:dyDescent="0.25">
      <c r="A207" s="185" t="s">
        <v>7036</v>
      </c>
      <c r="B207" s="200" t="s">
        <v>7037</v>
      </c>
      <c r="C207" s="201">
        <v>42851</v>
      </c>
      <c r="D207" s="202" t="s">
        <v>851</v>
      </c>
      <c r="E207" s="203" t="s">
        <v>851</v>
      </c>
      <c r="F207" s="203" t="s">
        <v>5837</v>
      </c>
      <c r="G207" s="201">
        <v>42886</v>
      </c>
      <c r="H207" s="204" t="s">
        <v>25</v>
      </c>
    </row>
    <row r="208" spans="1:8" ht="45" x14ac:dyDescent="0.25">
      <c r="A208" s="185" t="s">
        <v>7038</v>
      </c>
      <c r="B208" s="200" t="s">
        <v>7039</v>
      </c>
      <c r="C208" s="201">
        <v>42851</v>
      </c>
      <c r="D208" s="202" t="s">
        <v>1324</v>
      </c>
      <c r="E208" s="203" t="s">
        <v>1324</v>
      </c>
      <c r="F208" s="203" t="s">
        <v>5837</v>
      </c>
      <c r="G208" s="201">
        <v>42886</v>
      </c>
      <c r="H208" s="204" t="s">
        <v>4382</v>
      </c>
    </row>
    <row r="209" spans="1:8" ht="45" x14ac:dyDescent="0.25">
      <c r="A209" s="185" t="s">
        <v>7040</v>
      </c>
      <c r="B209" s="200" t="s">
        <v>7041</v>
      </c>
      <c r="C209" s="201">
        <v>42851</v>
      </c>
      <c r="D209" s="202" t="s">
        <v>973</v>
      </c>
      <c r="E209" s="203" t="s">
        <v>973</v>
      </c>
      <c r="F209" s="203" t="s">
        <v>5837</v>
      </c>
      <c r="G209" s="201">
        <v>42886</v>
      </c>
      <c r="H209" s="204" t="s">
        <v>9152</v>
      </c>
    </row>
    <row r="210" spans="1:8" ht="45" x14ac:dyDescent="0.25">
      <c r="A210" s="185" t="s">
        <v>7042</v>
      </c>
      <c r="B210" s="200" t="s">
        <v>7043</v>
      </c>
      <c r="C210" s="201">
        <v>42825</v>
      </c>
      <c r="D210" s="202" t="s">
        <v>1376</v>
      </c>
      <c r="E210" s="203" t="s">
        <v>1376</v>
      </c>
      <c r="F210" s="203" t="s">
        <v>6563</v>
      </c>
      <c r="G210" s="201">
        <v>42855</v>
      </c>
      <c r="H210" s="204" t="s">
        <v>9153</v>
      </c>
    </row>
    <row r="211" spans="1:8" ht="56.25" x14ac:dyDescent="0.25">
      <c r="A211" s="185" t="s">
        <v>7044</v>
      </c>
      <c r="B211" s="200" t="s">
        <v>6300</v>
      </c>
      <c r="C211" s="201">
        <v>42825</v>
      </c>
      <c r="D211" s="202" t="s">
        <v>6775</v>
      </c>
      <c r="E211" s="203" t="s">
        <v>6775</v>
      </c>
      <c r="F211" s="203" t="s">
        <v>6563</v>
      </c>
      <c r="G211" s="201">
        <v>42855</v>
      </c>
      <c r="H211" s="204" t="s">
        <v>270</v>
      </c>
    </row>
    <row r="212" spans="1:8" ht="56.25" x14ac:dyDescent="0.25">
      <c r="A212" s="185" t="s">
        <v>7045</v>
      </c>
      <c r="B212" s="200" t="s">
        <v>6298</v>
      </c>
      <c r="C212" s="201">
        <v>42825</v>
      </c>
      <c r="D212" s="202" t="s">
        <v>851</v>
      </c>
      <c r="E212" s="203" t="s">
        <v>851</v>
      </c>
      <c r="F212" s="203" t="s">
        <v>6563</v>
      </c>
      <c r="G212" s="201">
        <v>42855</v>
      </c>
      <c r="H212" s="204" t="s">
        <v>9347</v>
      </c>
    </row>
    <row r="213" spans="1:8" ht="56.25" x14ac:dyDescent="0.25">
      <c r="A213" s="185" t="s">
        <v>7046</v>
      </c>
      <c r="B213" s="200" t="s">
        <v>7047</v>
      </c>
      <c r="C213" s="201">
        <v>42825</v>
      </c>
      <c r="D213" s="202" t="s">
        <v>7048</v>
      </c>
      <c r="E213" s="203" t="s">
        <v>7048</v>
      </c>
      <c r="F213" s="203" t="s">
        <v>6563</v>
      </c>
      <c r="G213" s="201">
        <v>42855</v>
      </c>
      <c r="H213" s="204" t="s">
        <v>6376</v>
      </c>
    </row>
    <row r="214" spans="1:8" ht="56.25" x14ac:dyDescent="0.25">
      <c r="A214" s="185" t="s">
        <v>7049</v>
      </c>
      <c r="B214" s="200" t="s">
        <v>7050</v>
      </c>
      <c r="C214" s="201">
        <v>42825</v>
      </c>
      <c r="D214" s="202" t="s">
        <v>6726</v>
      </c>
      <c r="E214" s="203" t="s">
        <v>6726</v>
      </c>
      <c r="F214" s="203" t="s">
        <v>6563</v>
      </c>
      <c r="G214" s="201">
        <v>42855</v>
      </c>
      <c r="H214" s="204"/>
    </row>
    <row r="215" spans="1:8" ht="56.25" x14ac:dyDescent="0.25">
      <c r="A215" s="185" t="s">
        <v>7051</v>
      </c>
      <c r="B215" s="200" t="s">
        <v>6296</v>
      </c>
      <c r="C215" s="201">
        <v>42825</v>
      </c>
      <c r="D215" s="202" t="s">
        <v>7001</v>
      </c>
      <c r="E215" s="203" t="s">
        <v>7001</v>
      </c>
      <c r="F215" s="203" t="s">
        <v>6563</v>
      </c>
      <c r="G215" s="201">
        <v>42855</v>
      </c>
      <c r="H215" s="204" t="s">
        <v>6375</v>
      </c>
    </row>
    <row r="216" spans="1:8" ht="56.25" x14ac:dyDescent="0.25">
      <c r="A216" s="185" t="s">
        <v>7052</v>
      </c>
      <c r="B216" s="200" t="s">
        <v>7053</v>
      </c>
      <c r="C216" s="201">
        <v>42825</v>
      </c>
      <c r="D216" s="202" t="s">
        <v>788</v>
      </c>
      <c r="E216" s="203" t="s">
        <v>788</v>
      </c>
      <c r="F216" s="203" t="s">
        <v>6563</v>
      </c>
      <c r="G216" s="201">
        <v>42855</v>
      </c>
      <c r="H216" s="204" t="s">
        <v>4424</v>
      </c>
    </row>
    <row r="217" spans="1:8" ht="22.5" x14ac:dyDescent="0.25">
      <c r="A217" s="185" t="s">
        <v>7054</v>
      </c>
      <c r="B217" s="200" t="s">
        <v>7055</v>
      </c>
      <c r="C217" s="201">
        <v>42845</v>
      </c>
      <c r="D217" s="202">
        <v>56000</v>
      </c>
      <c r="E217" s="203" t="s">
        <v>805</v>
      </c>
      <c r="F217" s="203" t="s">
        <v>6596</v>
      </c>
      <c r="G217" s="201"/>
      <c r="H217" s="204" t="s">
        <v>7</v>
      </c>
    </row>
    <row r="218" spans="1:8" ht="22.5" x14ac:dyDescent="0.25">
      <c r="A218" s="185" t="s">
        <v>7056</v>
      </c>
      <c r="B218" s="200" t="s">
        <v>7057</v>
      </c>
      <c r="C218" s="201">
        <v>42845</v>
      </c>
      <c r="D218" s="202">
        <v>64000</v>
      </c>
      <c r="E218" s="203" t="s">
        <v>923</v>
      </c>
      <c r="F218" s="203" t="s">
        <v>6596</v>
      </c>
      <c r="G218" s="201"/>
      <c r="H218" s="204" t="s">
        <v>1522</v>
      </c>
    </row>
    <row r="219" spans="1:8" ht="22.5" x14ac:dyDescent="0.25">
      <c r="A219" s="185" t="s">
        <v>7059</v>
      </c>
      <c r="B219" s="200" t="s">
        <v>7060</v>
      </c>
      <c r="C219" s="201">
        <v>42829</v>
      </c>
      <c r="D219" s="202">
        <v>12000</v>
      </c>
      <c r="E219" s="203" t="s">
        <v>783</v>
      </c>
      <c r="F219" s="203" t="s">
        <v>6596</v>
      </c>
      <c r="G219" s="201"/>
      <c r="H219" s="204" t="s">
        <v>275</v>
      </c>
    </row>
    <row r="220" spans="1:8" ht="22.5" x14ac:dyDescent="0.25">
      <c r="A220" s="185" t="s">
        <v>7061</v>
      </c>
      <c r="B220" s="200" t="s">
        <v>7062</v>
      </c>
      <c r="C220" s="201">
        <v>42843</v>
      </c>
      <c r="D220" s="202">
        <v>2000</v>
      </c>
      <c r="E220" s="203" t="s">
        <v>919</v>
      </c>
      <c r="F220" s="203" t="s">
        <v>6923</v>
      </c>
      <c r="G220" s="201">
        <v>43091</v>
      </c>
      <c r="H220" s="204" t="s">
        <v>6414</v>
      </c>
    </row>
    <row r="221" spans="1:8" ht="22.5" x14ac:dyDescent="0.25">
      <c r="A221" s="185" t="s">
        <v>7064</v>
      </c>
      <c r="B221" s="200" t="s">
        <v>7065</v>
      </c>
      <c r="C221" s="201">
        <v>42837</v>
      </c>
      <c r="D221" s="202">
        <v>80000</v>
      </c>
      <c r="E221" s="203" t="s">
        <v>2753</v>
      </c>
      <c r="F221" s="203" t="s">
        <v>6596</v>
      </c>
      <c r="G221" s="201">
        <v>43080</v>
      </c>
      <c r="H221" s="204" t="s">
        <v>10</v>
      </c>
    </row>
    <row r="222" spans="1:8" ht="22.5" x14ac:dyDescent="0.25">
      <c r="A222" s="185" t="s">
        <v>7066</v>
      </c>
      <c r="B222" s="200" t="s">
        <v>7067</v>
      </c>
      <c r="C222" s="201">
        <v>42837</v>
      </c>
      <c r="D222" s="202">
        <v>40000</v>
      </c>
      <c r="E222" s="203" t="s">
        <v>1073</v>
      </c>
      <c r="F222" s="203" t="s">
        <v>6596</v>
      </c>
      <c r="G222" s="201">
        <v>42944</v>
      </c>
      <c r="H222" s="204" t="s">
        <v>1523</v>
      </c>
    </row>
    <row r="223" spans="1:8" ht="22.5" x14ac:dyDescent="0.25">
      <c r="A223" s="185" t="s">
        <v>7068</v>
      </c>
      <c r="B223" s="200" t="s">
        <v>7069</v>
      </c>
      <c r="C223" s="201">
        <v>42837</v>
      </c>
      <c r="D223" s="202">
        <v>40000</v>
      </c>
      <c r="E223" s="203" t="s">
        <v>1073</v>
      </c>
      <c r="F223" s="203" t="s">
        <v>6596</v>
      </c>
      <c r="G223" s="201">
        <v>42898</v>
      </c>
      <c r="H223" s="204" t="s">
        <v>617</v>
      </c>
    </row>
    <row r="224" spans="1:8" ht="22.5" x14ac:dyDescent="0.25">
      <c r="A224" s="185" t="s">
        <v>7070</v>
      </c>
      <c r="B224" s="200" t="s">
        <v>7071</v>
      </c>
      <c r="C224" s="201">
        <v>42837</v>
      </c>
      <c r="D224" s="202">
        <v>40000</v>
      </c>
      <c r="E224" s="203" t="s">
        <v>1073</v>
      </c>
      <c r="F224" s="203" t="s">
        <v>6596</v>
      </c>
      <c r="G224" s="201">
        <v>43020</v>
      </c>
      <c r="H224" s="204" t="s">
        <v>230</v>
      </c>
    </row>
    <row r="225" spans="1:8" ht="22.5" x14ac:dyDescent="0.25">
      <c r="A225" s="185" t="s">
        <v>7072</v>
      </c>
      <c r="B225" s="200" t="s">
        <v>7073</v>
      </c>
      <c r="C225" s="201">
        <v>42837</v>
      </c>
      <c r="D225" s="202">
        <v>80000</v>
      </c>
      <c r="E225" s="203" t="s">
        <v>2753</v>
      </c>
      <c r="F225" s="203" t="s">
        <v>6596</v>
      </c>
      <c r="G225" s="201">
        <v>43070</v>
      </c>
      <c r="H225" s="204" t="s">
        <v>231</v>
      </c>
    </row>
    <row r="226" spans="1:8" ht="22.5" x14ac:dyDescent="0.25">
      <c r="A226" s="185" t="s">
        <v>7074</v>
      </c>
      <c r="B226" s="200" t="s">
        <v>7075</v>
      </c>
      <c r="C226" s="201">
        <v>42837</v>
      </c>
      <c r="D226" s="202">
        <v>40000</v>
      </c>
      <c r="E226" s="203" t="s">
        <v>6573</v>
      </c>
      <c r="F226" s="203" t="s">
        <v>6596</v>
      </c>
      <c r="G226" s="201">
        <v>43073</v>
      </c>
      <c r="H226" s="204" t="s">
        <v>36</v>
      </c>
    </row>
    <row r="227" spans="1:8" ht="22.5" x14ac:dyDescent="0.25">
      <c r="A227" s="185" t="s">
        <v>7076</v>
      </c>
      <c r="B227" s="200" t="s">
        <v>7077</v>
      </c>
      <c r="C227" s="201">
        <v>42845</v>
      </c>
      <c r="D227" s="202">
        <v>56000</v>
      </c>
      <c r="E227" s="203" t="s">
        <v>805</v>
      </c>
      <c r="F227" s="203" t="s">
        <v>6596</v>
      </c>
      <c r="G227" s="201">
        <v>42954</v>
      </c>
      <c r="H227" s="204" t="s">
        <v>294</v>
      </c>
    </row>
    <row r="228" spans="1:8" ht="22.5" x14ac:dyDescent="0.25">
      <c r="A228" s="185" t="s">
        <v>7078</v>
      </c>
      <c r="B228" s="200" t="s">
        <v>7079</v>
      </c>
      <c r="C228" s="201">
        <v>42845</v>
      </c>
      <c r="D228" s="202">
        <v>22500</v>
      </c>
      <c r="E228" s="203" t="s">
        <v>7144</v>
      </c>
      <c r="F228" s="203" t="s">
        <v>6596</v>
      </c>
      <c r="G228" s="201">
        <v>43081</v>
      </c>
      <c r="H228" s="204" t="s">
        <v>10</v>
      </c>
    </row>
    <row r="229" spans="1:8" ht="22.5" x14ac:dyDescent="0.25">
      <c r="A229" s="185" t="s">
        <v>7080</v>
      </c>
      <c r="B229" s="200" t="s">
        <v>7081</v>
      </c>
      <c r="C229" s="201">
        <v>42837</v>
      </c>
      <c r="D229" s="202">
        <v>80000</v>
      </c>
      <c r="E229" s="203" t="s">
        <v>2753</v>
      </c>
      <c r="F229" s="203" t="s">
        <v>6596</v>
      </c>
      <c r="G229" s="201">
        <v>42949</v>
      </c>
      <c r="H229" s="204" t="s">
        <v>275</v>
      </c>
    </row>
    <row r="230" spans="1:8" ht="22.5" x14ac:dyDescent="0.25">
      <c r="A230" s="185" t="s">
        <v>7082</v>
      </c>
      <c r="B230" s="200" t="s">
        <v>7083</v>
      </c>
      <c r="C230" s="201">
        <v>42845</v>
      </c>
      <c r="D230" s="202">
        <v>40000</v>
      </c>
      <c r="E230" s="203" t="s">
        <v>1073</v>
      </c>
      <c r="F230" s="203" t="s">
        <v>6596</v>
      </c>
      <c r="G230" s="201">
        <v>43049</v>
      </c>
      <c r="H230" s="204" t="s">
        <v>617</v>
      </c>
    </row>
    <row r="231" spans="1:8" ht="22.5" x14ac:dyDescent="0.25">
      <c r="A231" s="185" t="s">
        <v>7084</v>
      </c>
      <c r="B231" s="200" t="s">
        <v>7085</v>
      </c>
      <c r="C231" s="201">
        <v>42843</v>
      </c>
      <c r="D231" s="202">
        <v>2000</v>
      </c>
      <c r="E231" s="203" t="s">
        <v>6590</v>
      </c>
      <c r="F231" s="203" t="s">
        <v>6923</v>
      </c>
      <c r="G231" s="201"/>
      <c r="H231" s="204" t="s">
        <v>215</v>
      </c>
    </row>
    <row r="232" spans="1:8" ht="33.75" x14ac:dyDescent="0.25">
      <c r="A232" s="185" t="s">
        <v>7086</v>
      </c>
      <c r="B232" s="200" t="s">
        <v>7087</v>
      </c>
      <c r="C232" s="201">
        <v>42843</v>
      </c>
      <c r="D232" s="202" t="s">
        <v>6590</v>
      </c>
      <c r="E232" s="203" t="s">
        <v>6590</v>
      </c>
      <c r="F232" s="203" t="s">
        <v>6923</v>
      </c>
      <c r="G232" s="201">
        <v>43091</v>
      </c>
      <c r="H232" s="204" t="s">
        <v>215</v>
      </c>
    </row>
    <row r="233" spans="1:8" ht="22.5" x14ac:dyDescent="0.25">
      <c r="A233" s="185" t="s">
        <v>7088</v>
      </c>
      <c r="B233" s="200" t="s">
        <v>7089</v>
      </c>
      <c r="C233" s="201">
        <v>42845</v>
      </c>
      <c r="D233" s="202">
        <v>40000</v>
      </c>
      <c r="E233" s="203" t="s">
        <v>1073</v>
      </c>
      <c r="F233" s="203" t="s">
        <v>6596</v>
      </c>
      <c r="G233" s="201">
        <v>43060</v>
      </c>
      <c r="H233" s="204" t="s">
        <v>303</v>
      </c>
    </row>
    <row r="234" spans="1:8" ht="22.5" x14ac:dyDescent="0.25">
      <c r="A234" s="185" t="s">
        <v>7090</v>
      </c>
      <c r="B234" s="200" t="s">
        <v>7091</v>
      </c>
      <c r="C234" s="201">
        <v>42814</v>
      </c>
      <c r="D234" s="202" t="s">
        <v>6857</v>
      </c>
      <c r="E234" s="203" t="s">
        <v>848</v>
      </c>
      <c r="F234" s="203" t="s">
        <v>7092</v>
      </c>
      <c r="G234" s="201">
        <v>42845</v>
      </c>
      <c r="H234" s="204" t="s">
        <v>1523</v>
      </c>
    </row>
    <row r="235" spans="1:8" ht="22.5" x14ac:dyDescent="0.25">
      <c r="A235" s="185" t="s">
        <v>7093</v>
      </c>
      <c r="B235" s="200" t="s">
        <v>7094</v>
      </c>
      <c r="C235" s="201">
        <v>42814</v>
      </c>
      <c r="D235" s="202" t="s">
        <v>6857</v>
      </c>
      <c r="E235" s="203" t="s">
        <v>848</v>
      </c>
      <c r="F235" s="203" t="s">
        <v>7092</v>
      </c>
      <c r="G235" s="201">
        <v>42845</v>
      </c>
      <c r="H235" s="204" t="s">
        <v>217</v>
      </c>
    </row>
    <row r="236" spans="1:8" ht="22.5" x14ac:dyDescent="0.25">
      <c r="A236" s="185" t="s">
        <v>7095</v>
      </c>
      <c r="B236" s="200" t="s">
        <v>7096</v>
      </c>
      <c r="C236" s="201">
        <v>42814</v>
      </c>
      <c r="D236" s="202" t="s">
        <v>6857</v>
      </c>
      <c r="E236" s="203" t="s">
        <v>848</v>
      </c>
      <c r="F236" s="203" t="s">
        <v>7092</v>
      </c>
      <c r="G236" s="201">
        <v>42845</v>
      </c>
      <c r="H236" s="204" t="s">
        <v>1518</v>
      </c>
    </row>
    <row r="237" spans="1:8" ht="22.5" x14ac:dyDescent="0.25">
      <c r="A237" s="185" t="s">
        <v>7097</v>
      </c>
      <c r="B237" s="200" t="s">
        <v>7098</v>
      </c>
      <c r="C237" s="201">
        <v>42814</v>
      </c>
      <c r="D237" s="202" t="s">
        <v>6857</v>
      </c>
      <c r="E237" s="203" t="s">
        <v>848</v>
      </c>
      <c r="F237" s="203" t="s">
        <v>7092</v>
      </c>
      <c r="G237" s="201">
        <v>42845</v>
      </c>
      <c r="H237" s="204" t="s">
        <v>37</v>
      </c>
    </row>
    <row r="238" spans="1:8" ht="33.75" x14ac:dyDescent="0.25">
      <c r="A238" s="185" t="s">
        <v>7099</v>
      </c>
      <c r="B238" s="200" t="s">
        <v>7100</v>
      </c>
      <c r="C238" s="201">
        <v>42814</v>
      </c>
      <c r="D238" s="202" t="s">
        <v>6857</v>
      </c>
      <c r="E238" s="203" t="s">
        <v>848</v>
      </c>
      <c r="F238" s="203" t="s">
        <v>7092</v>
      </c>
      <c r="G238" s="201">
        <v>42845</v>
      </c>
      <c r="H238" s="204" t="s">
        <v>302</v>
      </c>
    </row>
    <row r="239" spans="1:8" ht="22.5" x14ac:dyDescent="0.25">
      <c r="A239" s="185" t="s">
        <v>7101</v>
      </c>
      <c r="B239" s="200" t="s">
        <v>7102</v>
      </c>
      <c r="C239" s="201">
        <v>42814</v>
      </c>
      <c r="D239" s="202" t="s">
        <v>6857</v>
      </c>
      <c r="E239" s="203" t="s">
        <v>848</v>
      </c>
      <c r="F239" s="203" t="s">
        <v>7092</v>
      </c>
      <c r="G239" s="201">
        <v>42845</v>
      </c>
      <c r="H239" s="204" t="s">
        <v>303</v>
      </c>
    </row>
    <row r="240" spans="1:8" ht="22.5" x14ac:dyDescent="0.25">
      <c r="A240" s="185" t="s">
        <v>7103</v>
      </c>
      <c r="B240" s="200" t="s">
        <v>7104</v>
      </c>
      <c r="C240" s="201">
        <v>42814</v>
      </c>
      <c r="D240" s="202" t="s">
        <v>6857</v>
      </c>
      <c r="E240" s="203" t="s">
        <v>848</v>
      </c>
      <c r="F240" s="203" t="s">
        <v>7092</v>
      </c>
      <c r="G240" s="201">
        <v>42845</v>
      </c>
      <c r="H240" s="204" t="s">
        <v>1516</v>
      </c>
    </row>
    <row r="241" spans="1:8" ht="33.75" x14ac:dyDescent="0.25">
      <c r="A241" s="185" t="s">
        <v>7105</v>
      </c>
      <c r="B241" s="200" t="s">
        <v>7106</v>
      </c>
      <c r="C241" s="201">
        <v>42814</v>
      </c>
      <c r="D241" s="202" t="s">
        <v>6857</v>
      </c>
      <c r="E241" s="203" t="s">
        <v>848</v>
      </c>
      <c r="F241" s="203" t="s">
        <v>7092</v>
      </c>
      <c r="G241" s="201">
        <v>42845</v>
      </c>
      <c r="H241" s="204" t="s">
        <v>227</v>
      </c>
    </row>
    <row r="242" spans="1:8" ht="22.5" x14ac:dyDescent="0.25">
      <c r="A242" s="185" t="s">
        <v>7107</v>
      </c>
      <c r="B242" s="200" t="s">
        <v>7108</v>
      </c>
      <c r="C242" s="201">
        <v>42814</v>
      </c>
      <c r="D242" s="202" t="s">
        <v>6857</v>
      </c>
      <c r="E242" s="203" t="s">
        <v>848</v>
      </c>
      <c r="F242" s="203" t="s">
        <v>7092</v>
      </c>
      <c r="G242" s="201">
        <v>42845</v>
      </c>
      <c r="H242" s="204" t="s">
        <v>1519</v>
      </c>
    </row>
    <row r="243" spans="1:8" ht="22.5" x14ac:dyDescent="0.25">
      <c r="A243" s="185" t="s">
        <v>7109</v>
      </c>
      <c r="B243" s="200" t="s">
        <v>7110</v>
      </c>
      <c r="C243" s="201">
        <v>42814</v>
      </c>
      <c r="D243" s="202" t="s">
        <v>6857</v>
      </c>
      <c r="E243" s="203" t="s">
        <v>848</v>
      </c>
      <c r="F243" s="203" t="s">
        <v>7092</v>
      </c>
      <c r="G243" s="201">
        <v>42845</v>
      </c>
      <c r="H243" s="204" t="s">
        <v>232</v>
      </c>
    </row>
    <row r="244" spans="1:8" ht="33.75" x14ac:dyDescent="0.25">
      <c r="A244" s="185" t="s">
        <v>7111</v>
      </c>
      <c r="B244" s="200" t="s">
        <v>7112</v>
      </c>
      <c r="C244" s="201">
        <v>42814</v>
      </c>
      <c r="D244" s="202" t="s">
        <v>2704</v>
      </c>
      <c r="E244" s="203" t="s">
        <v>2704</v>
      </c>
      <c r="F244" s="203" t="s">
        <v>7092</v>
      </c>
      <c r="G244" s="201">
        <v>42845</v>
      </c>
      <c r="H244" s="204" t="s">
        <v>230</v>
      </c>
    </row>
    <row r="245" spans="1:8" ht="33.75" x14ac:dyDescent="0.25">
      <c r="A245" s="185" t="s">
        <v>7113</v>
      </c>
      <c r="B245" s="200" t="s">
        <v>7114</v>
      </c>
      <c r="C245" s="201">
        <v>42814</v>
      </c>
      <c r="D245" s="202" t="s">
        <v>6857</v>
      </c>
      <c r="E245" s="203" t="s">
        <v>848</v>
      </c>
      <c r="F245" s="203" t="s">
        <v>7092</v>
      </c>
      <c r="G245" s="201">
        <v>42845</v>
      </c>
      <c r="H245" s="204" t="s">
        <v>294</v>
      </c>
    </row>
    <row r="246" spans="1:8" ht="22.5" x14ac:dyDescent="0.25">
      <c r="A246" s="185" t="s">
        <v>7115</v>
      </c>
      <c r="B246" s="200" t="s">
        <v>7116</v>
      </c>
      <c r="C246" s="201">
        <v>42814</v>
      </c>
      <c r="D246" s="202" t="s">
        <v>2704</v>
      </c>
      <c r="E246" s="203" t="s">
        <v>2704</v>
      </c>
      <c r="F246" s="203" t="s">
        <v>7092</v>
      </c>
      <c r="G246" s="201">
        <v>42845</v>
      </c>
      <c r="H246" s="204" t="s">
        <v>36</v>
      </c>
    </row>
    <row r="247" spans="1:8" ht="22.5" x14ac:dyDescent="0.25">
      <c r="A247" s="185" t="s">
        <v>7117</v>
      </c>
      <c r="B247" s="200" t="s">
        <v>7118</v>
      </c>
      <c r="C247" s="201">
        <v>42814</v>
      </c>
      <c r="D247" s="202" t="s">
        <v>6857</v>
      </c>
      <c r="E247" s="203" t="s">
        <v>848</v>
      </c>
      <c r="F247" s="203" t="s">
        <v>7092</v>
      </c>
      <c r="G247" s="201">
        <v>42845</v>
      </c>
      <c r="H247" s="204" t="s">
        <v>1522</v>
      </c>
    </row>
    <row r="248" spans="1:8" ht="33.75" x14ac:dyDescent="0.25">
      <c r="A248" s="185" t="s">
        <v>7119</v>
      </c>
      <c r="B248" s="200" t="s">
        <v>7120</v>
      </c>
      <c r="C248" s="201">
        <v>42814</v>
      </c>
      <c r="D248" s="202" t="s">
        <v>6857</v>
      </c>
      <c r="E248" s="203" t="s">
        <v>848</v>
      </c>
      <c r="F248" s="203" t="s">
        <v>7092</v>
      </c>
      <c r="G248" s="201">
        <v>42845</v>
      </c>
      <c r="H248" s="204" t="s">
        <v>231</v>
      </c>
    </row>
    <row r="249" spans="1:8" ht="22.5" x14ac:dyDescent="0.25">
      <c r="A249" s="185" t="s">
        <v>7121</v>
      </c>
      <c r="B249" s="200" t="s">
        <v>7122</v>
      </c>
      <c r="C249" s="201">
        <v>42814</v>
      </c>
      <c r="D249" s="202" t="s">
        <v>6857</v>
      </c>
      <c r="E249" s="203" t="s">
        <v>848</v>
      </c>
      <c r="F249" s="203" t="s">
        <v>7092</v>
      </c>
      <c r="G249" s="201">
        <v>42845</v>
      </c>
      <c r="H249" s="204" t="s">
        <v>9</v>
      </c>
    </row>
    <row r="250" spans="1:8" ht="22.5" x14ac:dyDescent="0.25">
      <c r="A250" s="185" t="s">
        <v>7123</v>
      </c>
      <c r="B250" s="200" t="s">
        <v>7124</v>
      </c>
      <c r="C250" s="201">
        <v>42837</v>
      </c>
      <c r="D250" s="202">
        <v>40000</v>
      </c>
      <c r="E250" s="203" t="s">
        <v>1073</v>
      </c>
      <c r="F250" s="203" t="s">
        <v>6596</v>
      </c>
      <c r="G250" s="201">
        <v>42985</v>
      </c>
      <c r="H250" s="204" t="s">
        <v>302</v>
      </c>
    </row>
    <row r="251" spans="1:8" ht="33.75" x14ac:dyDescent="0.25">
      <c r="A251" s="185" t="s">
        <v>7125</v>
      </c>
      <c r="B251" s="200" t="s">
        <v>7126</v>
      </c>
      <c r="C251" s="201">
        <v>42814</v>
      </c>
      <c r="D251" s="202" t="s">
        <v>6857</v>
      </c>
      <c r="E251" s="203" t="s">
        <v>6858</v>
      </c>
      <c r="F251" s="203" t="s">
        <v>6596</v>
      </c>
      <c r="G251" s="201"/>
      <c r="H251" s="204" t="s">
        <v>617</v>
      </c>
    </row>
    <row r="252" spans="1:8" ht="33.75" x14ac:dyDescent="0.25">
      <c r="A252" s="185" t="s">
        <v>7127</v>
      </c>
      <c r="B252" s="200" t="s">
        <v>7128</v>
      </c>
      <c r="C252" s="201">
        <v>42814</v>
      </c>
      <c r="D252" s="202" t="s">
        <v>6857</v>
      </c>
      <c r="E252" s="203" t="s">
        <v>848</v>
      </c>
      <c r="F252" s="203" t="s">
        <v>7092</v>
      </c>
      <c r="G252" s="201">
        <v>42845</v>
      </c>
      <c r="H252" s="204" t="s">
        <v>617</v>
      </c>
    </row>
    <row r="253" spans="1:8" x14ac:dyDescent="0.25">
      <c r="A253" s="185" t="s">
        <v>7129</v>
      </c>
      <c r="B253" s="200" t="s">
        <v>2472</v>
      </c>
      <c r="C253" s="201">
        <v>42859</v>
      </c>
      <c r="D253" s="202" t="s">
        <v>6857</v>
      </c>
      <c r="E253" s="203" t="s">
        <v>848</v>
      </c>
      <c r="F253" s="203" t="s">
        <v>7130</v>
      </c>
      <c r="G253" s="201">
        <v>42890</v>
      </c>
      <c r="H253" s="204" t="s">
        <v>9338</v>
      </c>
    </row>
    <row r="254" spans="1:8" x14ac:dyDescent="0.25">
      <c r="A254" s="185" t="s">
        <v>7131</v>
      </c>
      <c r="B254" s="200" t="s">
        <v>10040</v>
      </c>
      <c r="C254" s="201">
        <v>42859</v>
      </c>
      <c r="D254" s="202" t="s">
        <v>6877</v>
      </c>
      <c r="E254" s="203" t="s">
        <v>952</v>
      </c>
      <c r="F254" s="203" t="s">
        <v>7132</v>
      </c>
      <c r="G254" s="201">
        <v>42920</v>
      </c>
      <c r="H254" s="204" t="s">
        <v>2585</v>
      </c>
    </row>
    <row r="255" spans="1:8" x14ac:dyDescent="0.25">
      <c r="A255" s="185" t="s">
        <v>7133</v>
      </c>
      <c r="B255" s="200" t="s">
        <v>4545</v>
      </c>
      <c r="C255" s="201">
        <v>42859</v>
      </c>
      <c r="D255" s="202" t="s">
        <v>6877</v>
      </c>
      <c r="E255" s="203" t="s">
        <v>952</v>
      </c>
      <c r="F255" s="203" t="s">
        <v>7132</v>
      </c>
      <c r="G255" s="201">
        <v>42920</v>
      </c>
      <c r="H255" s="204" t="s">
        <v>6507</v>
      </c>
    </row>
    <row r="256" spans="1:8" x14ac:dyDescent="0.25">
      <c r="A256" s="185" t="s">
        <v>7134</v>
      </c>
      <c r="B256" s="200" t="s">
        <v>2472</v>
      </c>
      <c r="C256" s="201">
        <v>42859</v>
      </c>
      <c r="D256" s="202" t="s">
        <v>6877</v>
      </c>
      <c r="E256" s="203" t="s">
        <v>952</v>
      </c>
      <c r="F256" s="203" t="s">
        <v>7132</v>
      </c>
      <c r="G256" s="201">
        <v>42920</v>
      </c>
      <c r="H256" s="204" t="s">
        <v>6500</v>
      </c>
    </row>
    <row r="257" spans="1:8" x14ac:dyDescent="0.25">
      <c r="A257" s="185" t="s">
        <v>7135</v>
      </c>
      <c r="B257" s="200" t="s">
        <v>2472</v>
      </c>
      <c r="C257" s="201">
        <v>42859</v>
      </c>
      <c r="D257" s="202" t="s">
        <v>6877</v>
      </c>
      <c r="E257" s="203" t="s">
        <v>952</v>
      </c>
      <c r="F257" s="203" t="s">
        <v>7132</v>
      </c>
      <c r="G257" s="201">
        <v>42920</v>
      </c>
      <c r="H257" s="204" t="s">
        <v>9154</v>
      </c>
    </row>
    <row r="258" spans="1:8" x14ac:dyDescent="0.25">
      <c r="A258" s="185" t="s">
        <v>7136</v>
      </c>
      <c r="B258" s="200" t="s">
        <v>2472</v>
      </c>
      <c r="C258" s="201">
        <v>42859</v>
      </c>
      <c r="D258" s="202" t="s">
        <v>6877</v>
      </c>
      <c r="E258" s="203" t="s">
        <v>952</v>
      </c>
      <c r="F258" s="203" t="s">
        <v>7132</v>
      </c>
      <c r="G258" s="201">
        <v>42920</v>
      </c>
      <c r="H258" s="204" t="s">
        <v>9155</v>
      </c>
    </row>
    <row r="259" spans="1:8" x14ac:dyDescent="0.25">
      <c r="A259" s="185" t="s">
        <v>7137</v>
      </c>
      <c r="B259" s="200" t="s">
        <v>4545</v>
      </c>
      <c r="C259" s="201">
        <v>42859</v>
      </c>
      <c r="D259" s="202" t="s">
        <v>6877</v>
      </c>
      <c r="E259" s="203" t="s">
        <v>952</v>
      </c>
      <c r="F259" s="203" t="s">
        <v>7132</v>
      </c>
      <c r="G259" s="201">
        <v>42920</v>
      </c>
      <c r="H259" s="204" t="s">
        <v>6509</v>
      </c>
    </row>
    <row r="260" spans="1:8" x14ac:dyDescent="0.25">
      <c r="A260" s="185" t="s">
        <v>7138</v>
      </c>
      <c r="B260" s="200" t="s">
        <v>2472</v>
      </c>
      <c r="C260" s="201">
        <v>42859</v>
      </c>
      <c r="D260" s="202" t="s">
        <v>6877</v>
      </c>
      <c r="E260" s="203" t="s">
        <v>952</v>
      </c>
      <c r="F260" s="203" t="s">
        <v>7132</v>
      </c>
      <c r="G260" s="201">
        <v>42920</v>
      </c>
      <c r="H260" s="204" t="s">
        <v>9156</v>
      </c>
    </row>
    <row r="261" spans="1:8" x14ac:dyDescent="0.25">
      <c r="A261" s="185" t="s">
        <v>7139</v>
      </c>
      <c r="B261" s="200" t="s">
        <v>2472</v>
      </c>
      <c r="C261" s="201">
        <v>42859</v>
      </c>
      <c r="D261" s="202" t="s">
        <v>6877</v>
      </c>
      <c r="E261" s="203" t="s">
        <v>952</v>
      </c>
      <c r="F261" s="203" t="s">
        <v>7132</v>
      </c>
      <c r="G261" s="201">
        <v>42920</v>
      </c>
      <c r="H261" s="204" t="s">
        <v>4264</v>
      </c>
    </row>
    <row r="262" spans="1:8" x14ac:dyDescent="0.25">
      <c r="A262" s="185" t="s">
        <v>7140</v>
      </c>
      <c r="B262" s="200" t="s">
        <v>2472</v>
      </c>
      <c r="C262" s="201">
        <v>42859</v>
      </c>
      <c r="D262" s="202" t="s">
        <v>6877</v>
      </c>
      <c r="E262" s="203" t="s">
        <v>952</v>
      </c>
      <c r="F262" s="203" t="s">
        <v>7132</v>
      </c>
      <c r="G262" s="201">
        <v>42920</v>
      </c>
      <c r="H262" s="204" t="s">
        <v>9157</v>
      </c>
    </row>
    <row r="263" spans="1:8" x14ac:dyDescent="0.25">
      <c r="A263" s="185" t="s">
        <v>7141</v>
      </c>
      <c r="B263" s="200" t="s">
        <v>2472</v>
      </c>
      <c r="C263" s="201">
        <v>42859</v>
      </c>
      <c r="D263" s="202" t="s">
        <v>6877</v>
      </c>
      <c r="E263" s="203" t="s">
        <v>952</v>
      </c>
      <c r="F263" s="203" t="s">
        <v>7132</v>
      </c>
      <c r="G263" s="201">
        <v>42920</v>
      </c>
      <c r="H263" s="204" t="s">
        <v>6503</v>
      </c>
    </row>
    <row r="264" spans="1:8" x14ac:dyDescent="0.25">
      <c r="A264" s="185" t="s">
        <v>7142</v>
      </c>
      <c r="B264" s="200" t="s">
        <v>7143</v>
      </c>
      <c r="C264" s="201">
        <v>42845</v>
      </c>
      <c r="D264" s="202" t="s">
        <v>1289</v>
      </c>
      <c r="E264" s="203" t="s">
        <v>7144</v>
      </c>
      <c r="F264" s="203" t="s">
        <v>6615</v>
      </c>
      <c r="G264" s="201">
        <v>43070</v>
      </c>
      <c r="H264" s="204" t="s">
        <v>10</v>
      </c>
    </row>
    <row r="265" spans="1:8" ht="22.5" x14ac:dyDescent="0.25">
      <c r="A265" s="185" t="s">
        <v>7145</v>
      </c>
      <c r="B265" s="200" t="s">
        <v>7146</v>
      </c>
      <c r="C265" s="201">
        <v>42845</v>
      </c>
      <c r="D265" s="202" t="s">
        <v>6723</v>
      </c>
      <c r="E265" s="203" t="s">
        <v>805</v>
      </c>
      <c r="F265" s="203" t="s">
        <v>6615</v>
      </c>
      <c r="G265" s="201">
        <v>43070</v>
      </c>
      <c r="H265" s="204" t="s">
        <v>7</v>
      </c>
    </row>
    <row r="266" spans="1:8" ht="22.5" x14ac:dyDescent="0.25">
      <c r="A266" s="185" t="s">
        <v>7147</v>
      </c>
      <c r="B266" s="200" t="s">
        <v>7148</v>
      </c>
      <c r="C266" s="201">
        <v>42845</v>
      </c>
      <c r="D266" s="202" t="s">
        <v>7149</v>
      </c>
      <c r="E266" s="203" t="s">
        <v>923</v>
      </c>
      <c r="F266" s="203" t="s">
        <v>6615</v>
      </c>
      <c r="G266" s="201">
        <v>43070</v>
      </c>
      <c r="H266" s="204" t="s">
        <v>1522</v>
      </c>
    </row>
    <row r="267" spans="1:8" ht="22.5" x14ac:dyDescent="0.25">
      <c r="A267" s="185" t="s">
        <v>7150</v>
      </c>
      <c r="B267" s="200" t="s">
        <v>7151</v>
      </c>
      <c r="C267" s="201">
        <v>42845</v>
      </c>
      <c r="D267" s="202" t="s">
        <v>816</v>
      </c>
      <c r="E267" s="203" t="s">
        <v>1073</v>
      </c>
      <c r="F267" s="203" t="s">
        <v>6615</v>
      </c>
      <c r="G267" s="201">
        <v>43070</v>
      </c>
      <c r="H267" s="204" t="s">
        <v>303</v>
      </c>
    </row>
    <row r="268" spans="1:8" ht="22.5" x14ac:dyDescent="0.25">
      <c r="A268" s="185" t="s">
        <v>7152</v>
      </c>
      <c r="B268" s="200" t="s">
        <v>5018</v>
      </c>
      <c r="C268" s="201">
        <v>42843</v>
      </c>
      <c r="D268" s="202" t="s">
        <v>7153</v>
      </c>
      <c r="E268" s="203" t="s">
        <v>919</v>
      </c>
      <c r="F268" s="203" t="s">
        <v>6923</v>
      </c>
      <c r="G268" s="201">
        <v>43091</v>
      </c>
      <c r="H268" s="204" t="s">
        <v>215</v>
      </c>
    </row>
    <row r="269" spans="1:8" ht="22.5" x14ac:dyDescent="0.25">
      <c r="A269" s="185" t="s">
        <v>7154</v>
      </c>
      <c r="B269" s="200" t="s">
        <v>5018</v>
      </c>
      <c r="C269" s="201">
        <v>42843</v>
      </c>
      <c r="D269" s="202" t="s">
        <v>7153</v>
      </c>
      <c r="E269" s="203" t="s">
        <v>919</v>
      </c>
      <c r="F269" s="203" t="s">
        <v>6923</v>
      </c>
      <c r="G269" s="201">
        <v>43091</v>
      </c>
      <c r="H269" s="204" t="s">
        <v>215</v>
      </c>
    </row>
    <row r="270" spans="1:8" ht="22.5" x14ac:dyDescent="0.25">
      <c r="A270" s="185" t="s">
        <v>7155</v>
      </c>
      <c r="B270" s="200" t="s">
        <v>5037</v>
      </c>
      <c r="C270" s="201">
        <v>42843</v>
      </c>
      <c r="D270" s="202" t="s">
        <v>7153</v>
      </c>
      <c r="E270" s="203" t="s">
        <v>919</v>
      </c>
      <c r="F270" s="203" t="s">
        <v>6923</v>
      </c>
      <c r="G270" s="201">
        <v>43091</v>
      </c>
      <c r="H270" s="204" t="s">
        <v>6414</v>
      </c>
    </row>
    <row r="271" spans="1:8" ht="22.5" x14ac:dyDescent="0.25">
      <c r="A271" s="185" t="s">
        <v>7156</v>
      </c>
      <c r="B271" s="200" t="s">
        <v>5591</v>
      </c>
      <c r="C271" s="201">
        <v>42843</v>
      </c>
      <c r="D271" s="202" t="s">
        <v>970</v>
      </c>
      <c r="E271" s="203" t="s">
        <v>783</v>
      </c>
      <c r="F271" s="203" t="s">
        <v>6923</v>
      </c>
      <c r="G271" s="201">
        <v>43091</v>
      </c>
      <c r="H271" s="204" t="s">
        <v>6477</v>
      </c>
    </row>
    <row r="272" spans="1:8" ht="22.5" x14ac:dyDescent="0.25">
      <c r="A272" s="185" t="s">
        <v>7157</v>
      </c>
      <c r="B272" s="200" t="s">
        <v>7158</v>
      </c>
      <c r="C272" s="201">
        <v>42843</v>
      </c>
      <c r="D272" s="202" t="s">
        <v>1049</v>
      </c>
      <c r="E272" s="203" t="s">
        <v>812</v>
      </c>
      <c r="F272" s="203" t="s">
        <v>6923</v>
      </c>
      <c r="G272" s="201">
        <v>43091</v>
      </c>
      <c r="H272" s="204" t="s">
        <v>6416</v>
      </c>
    </row>
    <row r="273" spans="1:8" ht="33.75" x14ac:dyDescent="0.25">
      <c r="A273" s="185" t="s">
        <v>7159</v>
      </c>
      <c r="B273" s="200" t="s">
        <v>7160</v>
      </c>
      <c r="C273" s="201">
        <v>42829</v>
      </c>
      <c r="D273" s="202" t="s">
        <v>970</v>
      </c>
      <c r="E273" s="203" t="s">
        <v>783</v>
      </c>
      <c r="F273" s="203" t="s">
        <v>6615</v>
      </c>
      <c r="G273" s="201">
        <v>43070</v>
      </c>
      <c r="H273" s="204" t="s">
        <v>275</v>
      </c>
    </row>
    <row r="274" spans="1:8" ht="33.75" x14ac:dyDescent="0.25">
      <c r="A274" s="185" t="s">
        <v>7161</v>
      </c>
      <c r="B274" s="200" t="s">
        <v>7162</v>
      </c>
      <c r="C274" s="201">
        <v>42814</v>
      </c>
      <c r="D274" s="202" t="s">
        <v>970</v>
      </c>
      <c r="E274" s="203" t="s">
        <v>783</v>
      </c>
      <c r="F274" s="203" t="s">
        <v>6615</v>
      </c>
      <c r="G274" s="201">
        <v>43070</v>
      </c>
      <c r="H274" s="204" t="s">
        <v>210</v>
      </c>
    </row>
    <row r="275" spans="1:8" ht="22.5" x14ac:dyDescent="0.25">
      <c r="A275" s="185" t="s">
        <v>7163</v>
      </c>
      <c r="B275" s="200" t="s">
        <v>7164</v>
      </c>
      <c r="C275" s="201">
        <v>42814</v>
      </c>
      <c r="D275" s="202" t="s">
        <v>970</v>
      </c>
      <c r="E275" s="203" t="s">
        <v>783</v>
      </c>
      <c r="F275" s="203" t="s">
        <v>6615</v>
      </c>
      <c r="G275" s="201">
        <v>43070</v>
      </c>
      <c r="H275" s="204" t="s">
        <v>10</v>
      </c>
    </row>
    <row r="276" spans="1:8" ht="22.5" x14ac:dyDescent="0.25">
      <c r="A276" s="185" t="s">
        <v>7165</v>
      </c>
      <c r="B276" s="200" t="s">
        <v>7166</v>
      </c>
      <c r="C276" s="201">
        <v>42814</v>
      </c>
      <c r="D276" s="202" t="s">
        <v>6857</v>
      </c>
      <c r="E276" s="203" t="s">
        <v>848</v>
      </c>
      <c r="F276" s="203" t="s">
        <v>7092</v>
      </c>
      <c r="G276" s="201">
        <v>42845</v>
      </c>
      <c r="H276" s="204" t="s">
        <v>1517</v>
      </c>
    </row>
    <row r="277" spans="1:8" ht="22.5" x14ac:dyDescent="0.25">
      <c r="A277" s="185" t="s">
        <v>7167</v>
      </c>
      <c r="B277" s="200" t="s">
        <v>7168</v>
      </c>
      <c r="C277" s="201">
        <v>42814</v>
      </c>
      <c r="D277" s="202" t="s">
        <v>6857</v>
      </c>
      <c r="E277" s="203" t="s">
        <v>6858</v>
      </c>
      <c r="F277" s="203" t="s">
        <v>6596</v>
      </c>
      <c r="G277" s="201"/>
      <c r="H277" s="204" t="s">
        <v>1517</v>
      </c>
    </row>
    <row r="278" spans="1:8" ht="22.5" x14ac:dyDescent="0.25">
      <c r="A278" s="185" t="s">
        <v>7169</v>
      </c>
      <c r="B278" s="200" t="s">
        <v>7170</v>
      </c>
      <c r="C278" s="201">
        <v>42814</v>
      </c>
      <c r="D278" s="202" t="s">
        <v>970</v>
      </c>
      <c r="E278" s="203" t="s">
        <v>783</v>
      </c>
      <c r="F278" s="203" t="s">
        <v>6615</v>
      </c>
      <c r="G278" s="201">
        <v>43070</v>
      </c>
      <c r="H278" s="204" t="s">
        <v>36</v>
      </c>
    </row>
    <row r="279" spans="1:8" ht="33.75" x14ac:dyDescent="0.25">
      <c r="A279" s="185" t="s">
        <v>7171</v>
      </c>
      <c r="B279" s="200" t="s">
        <v>7172</v>
      </c>
      <c r="C279" s="201">
        <v>42814</v>
      </c>
      <c r="D279" s="202" t="s">
        <v>970</v>
      </c>
      <c r="E279" s="203" t="s">
        <v>783</v>
      </c>
      <c r="F279" s="203" t="s">
        <v>6615</v>
      </c>
      <c r="G279" s="201">
        <v>43070</v>
      </c>
      <c r="H279" s="204" t="s">
        <v>1520</v>
      </c>
    </row>
    <row r="280" spans="1:8" ht="22.5" x14ac:dyDescent="0.25">
      <c r="A280" s="185" t="s">
        <v>7173</v>
      </c>
      <c r="B280" s="200" t="s">
        <v>7174</v>
      </c>
      <c r="C280" s="201">
        <v>42814</v>
      </c>
      <c r="D280" s="202" t="s">
        <v>970</v>
      </c>
      <c r="E280" s="203" t="s">
        <v>783</v>
      </c>
      <c r="F280" s="203" t="s">
        <v>6615</v>
      </c>
      <c r="G280" s="201">
        <v>43070</v>
      </c>
      <c r="H280" s="204" t="s">
        <v>228</v>
      </c>
    </row>
    <row r="281" spans="1:8" ht="22.5" x14ac:dyDescent="0.25">
      <c r="A281" s="185" t="s">
        <v>7175</v>
      </c>
      <c r="B281" s="200" t="s">
        <v>7176</v>
      </c>
      <c r="C281" s="201">
        <v>42814</v>
      </c>
      <c r="D281" s="202" t="s">
        <v>970</v>
      </c>
      <c r="E281" s="203" t="s">
        <v>783</v>
      </c>
      <c r="F281" s="203" t="s">
        <v>6615</v>
      </c>
      <c r="G281" s="201">
        <v>43070</v>
      </c>
      <c r="H281" s="204" t="s">
        <v>1519</v>
      </c>
    </row>
    <row r="282" spans="1:8" ht="22.5" x14ac:dyDescent="0.25">
      <c r="A282" s="185" t="s">
        <v>7177</v>
      </c>
      <c r="B282" s="200" t="s">
        <v>7178</v>
      </c>
      <c r="C282" s="201">
        <v>42814</v>
      </c>
      <c r="D282" s="202" t="s">
        <v>970</v>
      </c>
      <c r="E282" s="203" t="s">
        <v>783</v>
      </c>
      <c r="F282" s="203" t="s">
        <v>6615</v>
      </c>
      <c r="G282" s="201">
        <v>43070</v>
      </c>
      <c r="H282" s="204" t="s">
        <v>233</v>
      </c>
    </row>
    <row r="283" spans="1:8" ht="22.5" x14ac:dyDescent="0.25">
      <c r="A283" s="185" t="s">
        <v>7179</v>
      </c>
      <c r="B283" s="200" t="s">
        <v>7180</v>
      </c>
      <c r="C283" s="201">
        <v>42814</v>
      </c>
      <c r="D283" s="202" t="s">
        <v>970</v>
      </c>
      <c r="E283" s="203" t="s">
        <v>783</v>
      </c>
      <c r="F283" s="203" t="s">
        <v>6615</v>
      </c>
      <c r="G283" s="201">
        <v>43070</v>
      </c>
      <c r="H283" s="204" t="s">
        <v>1517</v>
      </c>
    </row>
    <row r="284" spans="1:8" ht="22.5" x14ac:dyDescent="0.25">
      <c r="A284" s="185" t="s">
        <v>7181</v>
      </c>
      <c r="B284" s="200" t="s">
        <v>7182</v>
      </c>
      <c r="C284" s="201">
        <v>42814</v>
      </c>
      <c r="D284" s="202" t="s">
        <v>970</v>
      </c>
      <c r="E284" s="203" t="s">
        <v>783</v>
      </c>
      <c r="F284" s="203" t="s">
        <v>6615</v>
      </c>
      <c r="G284" s="201">
        <v>43070</v>
      </c>
      <c r="H284" s="204" t="s">
        <v>1523</v>
      </c>
    </row>
    <row r="285" spans="1:8" ht="33.75" x14ac:dyDescent="0.25">
      <c r="A285" s="185" t="s">
        <v>7183</v>
      </c>
      <c r="B285" s="200" t="s">
        <v>7184</v>
      </c>
      <c r="C285" s="201">
        <v>42814</v>
      </c>
      <c r="D285" s="202" t="s">
        <v>970</v>
      </c>
      <c r="E285" s="203" t="s">
        <v>783</v>
      </c>
      <c r="F285" s="203" t="s">
        <v>6615</v>
      </c>
      <c r="G285" s="201">
        <v>43070</v>
      </c>
      <c r="H285" s="204" t="s">
        <v>231</v>
      </c>
    </row>
    <row r="286" spans="1:8" ht="33.75" x14ac:dyDescent="0.25">
      <c r="A286" s="185" t="s">
        <v>7185</v>
      </c>
      <c r="B286" s="200" t="s">
        <v>7186</v>
      </c>
      <c r="C286" s="201">
        <v>42814</v>
      </c>
      <c r="D286" s="202" t="s">
        <v>970</v>
      </c>
      <c r="E286" s="203" t="s">
        <v>783</v>
      </c>
      <c r="F286" s="203" t="s">
        <v>6615</v>
      </c>
      <c r="G286" s="201">
        <v>43070</v>
      </c>
      <c r="H286" s="204" t="s">
        <v>230</v>
      </c>
    </row>
    <row r="287" spans="1:8" ht="22.5" x14ac:dyDescent="0.25">
      <c r="A287" s="185" t="s">
        <v>7187</v>
      </c>
      <c r="B287" s="200" t="s">
        <v>7188</v>
      </c>
      <c r="C287" s="201">
        <v>42814</v>
      </c>
      <c r="D287" s="202" t="s">
        <v>970</v>
      </c>
      <c r="E287" s="203" t="s">
        <v>783</v>
      </c>
      <c r="F287" s="203" t="s">
        <v>6615</v>
      </c>
      <c r="G287" s="201">
        <v>43070</v>
      </c>
      <c r="H287" s="204" t="s">
        <v>229</v>
      </c>
    </row>
    <row r="288" spans="1:8" ht="56.25" x14ac:dyDescent="0.25">
      <c r="A288" s="185" t="s">
        <v>7189</v>
      </c>
      <c r="B288" s="200" t="s">
        <v>7190</v>
      </c>
      <c r="C288" s="201">
        <v>42825</v>
      </c>
      <c r="D288" s="202" t="s">
        <v>6726</v>
      </c>
      <c r="E288" s="203" t="s">
        <v>6726</v>
      </c>
      <c r="F288" s="203" t="s">
        <v>6563</v>
      </c>
      <c r="G288" s="201">
        <v>42855</v>
      </c>
      <c r="H288" s="204" t="s">
        <v>155</v>
      </c>
    </row>
    <row r="289" spans="1:8" ht="45" x14ac:dyDescent="0.25">
      <c r="A289" s="185" t="s">
        <v>7191</v>
      </c>
      <c r="B289" s="200" t="s">
        <v>6294</v>
      </c>
      <c r="C289" s="201">
        <v>42825</v>
      </c>
      <c r="D289" s="202" t="s">
        <v>788</v>
      </c>
      <c r="E289" s="203" t="s">
        <v>788</v>
      </c>
      <c r="F289" s="203" t="s">
        <v>6563</v>
      </c>
      <c r="G289" s="201">
        <v>42855</v>
      </c>
      <c r="H289" s="204" t="s">
        <v>478</v>
      </c>
    </row>
    <row r="290" spans="1:8" ht="45" x14ac:dyDescent="0.25">
      <c r="A290" s="185" t="s">
        <v>7192</v>
      </c>
      <c r="B290" s="200" t="s">
        <v>7193</v>
      </c>
      <c r="C290" s="201">
        <v>42851</v>
      </c>
      <c r="D290" s="202" t="s">
        <v>1324</v>
      </c>
      <c r="E290" s="203" t="s">
        <v>1324</v>
      </c>
      <c r="F290" s="203" t="s">
        <v>5837</v>
      </c>
      <c r="G290" s="201">
        <v>42886</v>
      </c>
      <c r="H290" s="204" t="s">
        <v>6550</v>
      </c>
    </row>
    <row r="291" spans="1:8" ht="45" x14ac:dyDescent="0.25">
      <c r="A291" s="185" t="s">
        <v>7194</v>
      </c>
      <c r="B291" s="200" t="s">
        <v>7195</v>
      </c>
      <c r="C291" s="201">
        <v>42851</v>
      </c>
      <c r="D291" s="202" t="s">
        <v>963</v>
      </c>
      <c r="E291" s="203" t="s">
        <v>963</v>
      </c>
      <c r="F291" s="203" t="s">
        <v>5837</v>
      </c>
      <c r="G291" s="201">
        <v>42886</v>
      </c>
      <c r="H291" s="204" t="s">
        <v>4391</v>
      </c>
    </row>
    <row r="292" spans="1:8" ht="45" x14ac:dyDescent="0.25">
      <c r="A292" s="185" t="s">
        <v>7196</v>
      </c>
      <c r="B292" s="200" t="s">
        <v>7197</v>
      </c>
      <c r="C292" s="201">
        <v>42851</v>
      </c>
      <c r="D292" s="202" t="s">
        <v>963</v>
      </c>
      <c r="E292" s="203" t="s">
        <v>963</v>
      </c>
      <c r="F292" s="203" t="s">
        <v>5837</v>
      </c>
      <c r="G292" s="201">
        <v>42886</v>
      </c>
      <c r="H292" s="204" t="s">
        <v>4387</v>
      </c>
    </row>
    <row r="293" spans="1:8" ht="45" x14ac:dyDescent="0.25">
      <c r="A293" s="185" t="s">
        <v>7198</v>
      </c>
      <c r="B293" s="200" t="s">
        <v>7199</v>
      </c>
      <c r="C293" s="201">
        <v>42851</v>
      </c>
      <c r="D293" s="202" t="s">
        <v>6598</v>
      </c>
      <c r="E293" s="203" t="s">
        <v>6598</v>
      </c>
      <c r="F293" s="203" t="s">
        <v>5837</v>
      </c>
      <c r="G293" s="201">
        <v>42886</v>
      </c>
      <c r="H293" s="204" t="s">
        <v>9158</v>
      </c>
    </row>
    <row r="294" spans="1:8" ht="45" x14ac:dyDescent="0.25">
      <c r="A294" s="185" t="s">
        <v>7200</v>
      </c>
      <c r="B294" s="200" t="s">
        <v>7201</v>
      </c>
      <c r="C294" s="201">
        <v>42851</v>
      </c>
      <c r="D294" s="202" t="s">
        <v>812</v>
      </c>
      <c r="E294" s="203" t="s">
        <v>812</v>
      </c>
      <c r="F294" s="203" t="s">
        <v>5837</v>
      </c>
      <c r="G294" s="201">
        <v>42886</v>
      </c>
      <c r="H294" s="204" t="s">
        <v>260</v>
      </c>
    </row>
    <row r="295" spans="1:8" ht="45" x14ac:dyDescent="0.25">
      <c r="A295" s="185" t="s">
        <v>7202</v>
      </c>
      <c r="B295" s="200" t="s">
        <v>7203</v>
      </c>
      <c r="C295" s="201">
        <v>42851</v>
      </c>
      <c r="D295" s="202" t="s">
        <v>963</v>
      </c>
      <c r="E295" s="203" t="s">
        <v>963</v>
      </c>
      <c r="F295" s="203" t="s">
        <v>5837</v>
      </c>
      <c r="G295" s="201">
        <v>42886</v>
      </c>
      <c r="H295" s="204" t="s">
        <v>249</v>
      </c>
    </row>
    <row r="296" spans="1:8" ht="22.5" x14ac:dyDescent="0.25">
      <c r="A296" s="185" t="s">
        <v>7204</v>
      </c>
      <c r="B296" s="200" t="s">
        <v>7205</v>
      </c>
      <c r="C296" s="201">
        <v>42837</v>
      </c>
      <c r="D296" s="202" t="s">
        <v>7058</v>
      </c>
      <c r="E296" s="203" t="s">
        <v>6956</v>
      </c>
      <c r="F296" s="203" t="s">
        <v>6596</v>
      </c>
      <c r="G296" s="201">
        <v>43024</v>
      </c>
      <c r="H296" s="204" t="s">
        <v>1521</v>
      </c>
    </row>
    <row r="297" spans="1:8" ht="22.5" x14ac:dyDescent="0.25">
      <c r="A297" s="185" t="s">
        <v>7206</v>
      </c>
      <c r="B297" s="200" t="s">
        <v>7207</v>
      </c>
      <c r="C297" s="201">
        <v>42837</v>
      </c>
      <c r="D297" s="202" t="s">
        <v>7006</v>
      </c>
      <c r="E297" s="203" t="s">
        <v>7007</v>
      </c>
      <c r="F297" s="203" t="s">
        <v>6596</v>
      </c>
      <c r="G297" s="201">
        <v>42944</v>
      </c>
      <c r="H297" s="204" t="s">
        <v>301</v>
      </c>
    </row>
    <row r="298" spans="1:8" ht="22.5" x14ac:dyDescent="0.25">
      <c r="A298" s="185" t="s">
        <v>7208</v>
      </c>
      <c r="B298" s="200" t="s">
        <v>7209</v>
      </c>
      <c r="C298" s="201">
        <v>42814</v>
      </c>
      <c r="D298" s="202" t="s">
        <v>6820</v>
      </c>
      <c r="E298" s="203" t="s">
        <v>6819</v>
      </c>
      <c r="F298" s="203" t="s">
        <v>6596</v>
      </c>
      <c r="G298" s="201">
        <v>43024</v>
      </c>
      <c r="H298" s="204" t="s">
        <v>1521</v>
      </c>
    </row>
    <row r="299" spans="1:8" ht="22.5" x14ac:dyDescent="0.25">
      <c r="A299" s="185" t="s">
        <v>7210</v>
      </c>
      <c r="B299" s="200" t="s">
        <v>7211</v>
      </c>
      <c r="C299" s="201">
        <v>42814</v>
      </c>
      <c r="D299" s="202" t="s">
        <v>6857</v>
      </c>
      <c r="E299" s="203" t="s">
        <v>6858</v>
      </c>
      <c r="F299" s="203" t="s">
        <v>6596</v>
      </c>
      <c r="G299" s="201"/>
      <c r="H299" s="204" t="s">
        <v>1521</v>
      </c>
    </row>
    <row r="300" spans="1:8" ht="45" x14ac:dyDescent="0.25">
      <c r="A300" s="185" t="s">
        <v>7212</v>
      </c>
      <c r="B300" s="200" t="s">
        <v>7213</v>
      </c>
      <c r="C300" s="201">
        <v>42851</v>
      </c>
      <c r="D300" s="202" t="s">
        <v>7214</v>
      </c>
      <c r="E300" s="203" t="s">
        <v>7214</v>
      </c>
      <c r="F300" s="203" t="s">
        <v>5837</v>
      </c>
      <c r="G300" s="201">
        <v>42886</v>
      </c>
      <c r="H300" s="204" t="s">
        <v>4254</v>
      </c>
    </row>
    <row r="301" spans="1:8" ht="45" x14ac:dyDescent="0.25">
      <c r="A301" s="185" t="s">
        <v>7215</v>
      </c>
      <c r="B301" s="200" t="s">
        <v>7216</v>
      </c>
      <c r="C301" s="201">
        <v>42851</v>
      </c>
      <c r="D301" s="202" t="s">
        <v>7214</v>
      </c>
      <c r="E301" s="203" t="s">
        <v>7214</v>
      </c>
      <c r="F301" s="203" t="s">
        <v>5837</v>
      </c>
      <c r="G301" s="201">
        <v>42886</v>
      </c>
      <c r="H301" s="204" t="s">
        <v>6454</v>
      </c>
    </row>
    <row r="302" spans="1:8" ht="45" x14ac:dyDescent="0.25">
      <c r="A302" s="185" t="s">
        <v>7217</v>
      </c>
      <c r="B302" s="200" t="s">
        <v>7218</v>
      </c>
      <c r="C302" s="201">
        <v>42851</v>
      </c>
      <c r="D302" s="202" t="s">
        <v>851</v>
      </c>
      <c r="E302" s="203" t="s">
        <v>851</v>
      </c>
      <c r="F302" s="203" t="s">
        <v>5837</v>
      </c>
      <c r="G302" s="201">
        <v>42886</v>
      </c>
      <c r="H302" s="204" t="s">
        <v>265</v>
      </c>
    </row>
    <row r="303" spans="1:8" ht="33.75" x14ac:dyDescent="0.25">
      <c r="A303" s="185" t="s">
        <v>7219</v>
      </c>
      <c r="B303" s="200" t="s">
        <v>7220</v>
      </c>
      <c r="C303" s="201">
        <v>42851</v>
      </c>
      <c r="D303" s="202" t="s">
        <v>963</v>
      </c>
      <c r="E303" s="203" t="s">
        <v>963</v>
      </c>
      <c r="F303" s="203" t="s">
        <v>5837</v>
      </c>
      <c r="G303" s="201">
        <v>42886</v>
      </c>
      <c r="H303" s="204" t="s">
        <v>6408</v>
      </c>
    </row>
    <row r="304" spans="1:8" ht="45" x14ac:dyDescent="0.25">
      <c r="A304" s="185" t="s">
        <v>7221</v>
      </c>
      <c r="B304" s="200" t="s">
        <v>7222</v>
      </c>
      <c r="C304" s="201">
        <v>42851</v>
      </c>
      <c r="D304" s="202" t="s">
        <v>1324</v>
      </c>
      <c r="E304" s="203" t="s">
        <v>1324</v>
      </c>
      <c r="F304" s="203" t="s">
        <v>5837</v>
      </c>
      <c r="G304" s="201">
        <v>42886</v>
      </c>
      <c r="H304" s="204" t="s">
        <v>4417</v>
      </c>
    </row>
    <row r="305" spans="1:8" ht="45" x14ac:dyDescent="0.25">
      <c r="A305" s="185" t="s">
        <v>7223</v>
      </c>
      <c r="B305" s="200" t="s">
        <v>7224</v>
      </c>
      <c r="C305" s="201">
        <v>42851</v>
      </c>
      <c r="D305" s="202" t="s">
        <v>963</v>
      </c>
      <c r="E305" s="203" t="s">
        <v>963</v>
      </c>
      <c r="F305" s="203" t="s">
        <v>5837</v>
      </c>
      <c r="G305" s="201">
        <v>42886</v>
      </c>
      <c r="H305" s="204" t="s">
        <v>255</v>
      </c>
    </row>
    <row r="306" spans="1:8" ht="45" x14ac:dyDescent="0.25">
      <c r="A306" s="185" t="s">
        <v>7225</v>
      </c>
      <c r="B306" s="200" t="s">
        <v>7226</v>
      </c>
      <c r="C306" s="201">
        <v>42851</v>
      </c>
      <c r="D306" s="202" t="s">
        <v>788</v>
      </c>
      <c r="E306" s="203" t="s">
        <v>788</v>
      </c>
      <c r="F306" s="203" t="s">
        <v>5837</v>
      </c>
      <c r="G306" s="201">
        <v>42886</v>
      </c>
      <c r="H306" s="204" t="s">
        <v>261</v>
      </c>
    </row>
    <row r="307" spans="1:8" ht="45" x14ac:dyDescent="0.25">
      <c r="A307" s="185" t="s">
        <v>7227</v>
      </c>
      <c r="B307" s="200" t="s">
        <v>7228</v>
      </c>
      <c r="C307" s="201">
        <v>42851</v>
      </c>
      <c r="D307" s="202" t="s">
        <v>973</v>
      </c>
      <c r="E307" s="203" t="s">
        <v>973</v>
      </c>
      <c r="F307" s="203" t="s">
        <v>5837</v>
      </c>
      <c r="G307" s="201">
        <v>42886</v>
      </c>
      <c r="H307" s="204" t="s">
        <v>271</v>
      </c>
    </row>
    <row r="308" spans="1:8" ht="45" x14ac:dyDescent="0.25">
      <c r="A308" s="185" t="s">
        <v>7229</v>
      </c>
      <c r="B308" s="200" t="s">
        <v>7230</v>
      </c>
      <c r="C308" s="201">
        <v>42851</v>
      </c>
      <c r="D308" s="202" t="s">
        <v>973</v>
      </c>
      <c r="E308" s="203" t="s">
        <v>973</v>
      </c>
      <c r="F308" s="203" t="s">
        <v>5837</v>
      </c>
      <c r="G308" s="201">
        <v>42886</v>
      </c>
      <c r="H308" s="204" t="s">
        <v>9159</v>
      </c>
    </row>
    <row r="309" spans="1:8" ht="33.75" x14ac:dyDescent="0.25">
      <c r="A309" s="185" t="s">
        <v>7231</v>
      </c>
      <c r="B309" s="200" t="s">
        <v>7232</v>
      </c>
      <c r="C309" s="201">
        <v>42851</v>
      </c>
      <c r="D309" s="202" t="s">
        <v>963</v>
      </c>
      <c r="E309" s="203" t="s">
        <v>963</v>
      </c>
      <c r="F309" s="203" t="s">
        <v>5837</v>
      </c>
      <c r="G309" s="201">
        <v>42886</v>
      </c>
      <c r="H309" s="204" t="s">
        <v>6549</v>
      </c>
    </row>
    <row r="310" spans="1:8" ht="45" x14ac:dyDescent="0.25">
      <c r="A310" s="185" t="s">
        <v>7233</v>
      </c>
      <c r="B310" s="200" t="s">
        <v>7234</v>
      </c>
      <c r="C310" s="201">
        <v>42851</v>
      </c>
      <c r="D310" s="202" t="s">
        <v>973</v>
      </c>
      <c r="E310" s="203" t="s">
        <v>973</v>
      </c>
      <c r="F310" s="203" t="s">
        <v>5837</v>
      </c>
      <c r="G310" s="201">
        <v>42886</v>
      </c>
      <c r="H310" s="204" t="s">
        <v>9160</v>
      </c>
    </row>
    <row r="311" spans="1:8" ht="33.75" x14ac:dyDescent="0.25">
      <c r="A311" s="185" t="s">
        <v>7235</v>
      </c>
      <c r="B311" s="200" t="s">
        <v>7236</v>
      </c>
      <c r="C311" s="201">
        <v>42851</v>
      </c>
      <c r="D311" s="202" t="s">
        <v>1324</v>
      </c>
      <c r="E311" s="203" t="s">
        <v>1324</v>
      </c>
      <c r="F311" s="203" t="s">
        <v>5837</v>
      </c>
      <c r="G311" s="201">
        <v>42886</v>
      </c>
      <c r="H311" s="204" t="s">
        <v>9161</v>
      </c>
    </row>
    <row r="312" spans="1:8" ht="22.5" x14ac:dyDescent="0.25">
      <c r="A312" s="185" t="s">
        <v>7237</v>
      </c>
      <c r="B312" s="200" t="s">
        <v>5819</v>
      </c>
      <c r="C312" s="201">
        <v>42814</v>
      </c>
      <c r="D312" s="202" t="s">
        <v>970</v>
      </c>
      <c r="E312" s="203" t="s">
        <v>783</v>
      </c>
      <c r="F312" s="203" t="s">
        <v>6615</v>
      </c>
      <c r="G312" s="201">
        <v>43070</v>
      </c>
      <c r="H312" s="204" t="s">
        <v>1521</v>
      </c>
    </row>
    <row r="313" spans="1:8" ht="22.5" x14ac:dyDescent="0.25">
      <c r="A313" s="185" t="s">
        <v>7238</v>
      </c>
      <c r="B313" s="200" t="s">
        <v>7239</v>
      </c>
      <c r="C313" s="201">
        <v>42814</v>
      </c>
      <c r="D313" s="202" t="s">
        <v>6857</v>
      </c>
      <c r="E313" s="203" t="s">
        <v>848</v>
      </c>
      <c r="F313" s="203" t="s">
        <v>7092</v>
      </c>
      <c r="G313" s="201">
        <v>42845</v>
      </c>
      <c r="H313" s="204" t="s">
        <v>1521</v>
      </c>
    </row>
    <row r="314" spans="1:8" ht="22.5" x14ac:dyDescent="0.25">
      <c r="A314" s="185" t="s">
        <v>7240</v>
      </c>
      <c r="B314" s="200" t="s">
        <v>7241</v>
      </c>
      <c r="C314" s="201">
        <v>42837</v>
      </c>
      <c r="D314" s="202" t="s">
        <v>7149</v>
      </c>
      <c r="E314" s="203" t="s">
        <v>923</v>
      </c>
      <c r="F314" s="203" t="s">
        <v>6615</v>
      </c>
      <c r="G314" s="201">
        <v>43070</v>
      </c>
      <c r="H314" s="204" t="s">
        <v>1521</v>
      </c>
    </row>
    <row r="315" spans="1:8" ht="22.5" x14ac:dyDescent="0.25">
      <c r="A315" s="185" t="s">
        <v>7242</v>
      </c>
      <c r="B315" s="200" t="s">
        <v>5842</v>
      </c>
      <c r="C315" s="201">
        <v>42837</v>
      </c>
      <c r="D315" s="202" t="s">
        <v>7243</v>
      </c>
      <c r="E315" s="203" t="s">
        <v>1341</v>
      </c>
      <c r="F315" s="203" t="s">
        <v>6615</v>
      </c>
      <c r="G315" s="201">
        <v>43070</v>
      </c>
      <c r="H315" s="204" t="s">
        <v>301</v>
      </c>
    </row>
    <row r="316" spans="1:8" ht="22.5" x14ac:dyDescent="0.25">
      <c r="A316" s="185" t="s">
        <v>7244</v>
      </c>
      <c r="B316" s="200" t="s">
        <v>7245</v>
      </c>
      <c r="C316" s="201">
        <v>42843</v>
      </c>
      <c r="D316" s="202" t="s">
        <v>7153</v>
      </c>
      <c r="E316" s="203" t="s">
        <v>919</v>
      </c>
      <c r="F316" s="203" t="s">
        <v>6923</v>
      </c>
      <c r="G316" s="201">
        <v>43091</v>
      </c>
      <c r="H316" s="204" t="s">
        <v>6411</v>
      </c>
    </row>
    <row r="317" spans="1:8" ht="22.5" x14ac:dyDescent="0.25">
      <c r="A317" s="185" t="s">
        <v>7246</v>
      </c>
      <c r="B317" s="200" t="s">
        <v>7245</v>
      </c>
      <c r="C317" s="201">
        <v>42843</v>
      </c>
      <c r="D317" s="202" t="s">
        <v>1361</v>
      </c>
      <c r="E317" s="203" t="s">
        <v>959</v>
      </c>
      <c r="F317" s="203" t="s">
        <v>6923</v>
      </c>
      <c r="G317" s="201">
        <v>43091</v>
      </c>
      <c r="H317" s="204" t="s">
        <v>6411</v>
      </c>
    </row>
    <row r="318" spans="1:8" ht="22.5" x14ac:dyDescent="0.25">
      <c r="A318" s="185" t="s">
        <v>7247</v>
      </c>
      <c r="B318" s="200" t="s">
        <v>7248</v>
      </c>
      <c r="C318" s="201">
        <v>42837</v>
      </c>
      <c r="D318" s="202" t="s">
        <v>788</v>
      </c>
      <c r="E318" s="203" t="s">
        <v>851</v>
      </c>
      <c r="F318" s="203" t="s">
        <v>6615</v>
      </c>
      <c r="G318" s="201">
        <v>43070</v>
      </c>
      <c r="H318" s="204" t="s">
        <v>302</v>
      </c>
    </row>
    <row r="319" spans="1:8" ht="22.5" x14ac:dyDescent="0.25">
      <c r="A319" s="185" t="s">
        <v>7249</v>
      </c>
      <c r="B319" s="200" t="s">
        <v>7250</v>
      </c>
      <c r="C319" s="201">
        <v>42837</v>
      </c>
      <c r="D319" s="202" t="s">
        <v>923</v>
      </c>
      <c r="E319" s="203" t="s">
        <v>2753</v>
      </c>
      <c r="F319" s="203" t="s">
        <v>6615</v>
      </c>
      <c r="G319" s="201">
        <v>43070</v>
      </c>
      <c r="H319" s="204" t="s">
        <v>275</v>
      </c>
    </row>
    <row r="320" spans="1:8" ht="22.5" x14ac:dyDescent="0.25">
      <c r="A320" s="185" t="s">
        <v>7251</v>
      </c>
      <c r="B320" s="200" t="s">
        <v>7252</v>
      </c>
      <c r="C320" s="201">
        <v>42845</v>
      </c>
      <c r="D320" s="202" t="s">
        <v>816</v>
      </c>
      <c r="E320" s="203" t="s">
        <v>1073</v>
      </c>
      <c r="F320" s="203" t="s">
        <v>6615</v>
      </c>
      <c r="G320" s="201">
        <v>43070</v>
      </c>
      <c r="H320" s="204" t="s">
        <v>617</v>
      </c>
    </row>
    <row r="321" spans="1:8" ht="22.5" x14ac:dyDescent="0.25">
      <c r="A321" s="185" t="s">
        <v>7253</v>
      </c>
      <c r="B321" s="200" t="s">
        <v>7254</v>
      </c>
      <c r="C321" s="201">
        <v>42837</v>
      </c>
      <c r="D321" s="202" t="s">
        <v>2757</v>
      </c>
      <c r="E321" s="203" t="s">
        <v>6573</v>
      </c>
      <c r="F321" s="203" t="s">
        <v>6596</v>
      </c>
      <c r="G321" s="201">
        <v>42998</v>
      </c>
      <c r="H321" s="204" t="s">
        <v>1517</v>
      </c>
    </row>
    <row r="322" spans="1:8" ht="45" x14ac:dyDescent="0.25">
      <c r="A322" s="185" t="s">
        <v>7255</v>
      </c>
      <c r="B322" s="200" t="s">
        <v>7256</v>
      </c>
      <c r="C322" s="201">
        <v>42851</v>
      </c>
      <c r="D322" s="202" t="s">
        <v>963</v>
      </c>
      <c r="E322" s="203" t="s">
        <v>963</v>
      </c>
      <c r="F322" s="203" t="s">
        <v>5837</v>
      </c>
      <c r="G322" s="201">
        <v>42886</v>
      </c>
      <c r="H322" s="204" t="s">
        <v>4383</v>
      </c>
    </row>
    <row r="323" spans="1:8" ht="45" x14ac:dyDescent="0.25">
      <c r="A323" s="185" t="s">
        <v>7257</v>
      </c>
      <c r="B323" s="200" t="s">
        <v>7258</v>
      </c>
      <c r="C323" s="201">
        <v>42851</v>
      </c>
      <c r="D323" s="202" t="s">
        <v>963</v>
      </c>
      <c r="E323" s="203" t="s">
        <v>963</v>
      </c>
      <c r="F323" s="203" t="s">
        <v>5837</v>
      </c>
      <c r="G323" s="201">
        <v>42886</v>
      </c>
      <c r="H323" s="204" t="s">
        <v>4420</v>
      </c>
    </row>
    <row r="324" spans="1:8" ht="33.75" x14ac:dyDescent="0.25">
      <c r="A324" s="185" t="s">
        <v>7259</v>
      </c>
      <c r="B324" s="200" t="s">
        <v>7260</v>
      </c>
      <c r="C324" s="201">
        <v>42851</v>
      </c>
      <c r="D324" s="202" t="s">
        <v>812</v>
      </c>
      <c r="E324" s="203" t="s">
        <v>812</v>
      </c>
      <c r="F324" s="203" t="s">
        <v>5837</v>
      </c>
      <c r="G324" s="201">
        <v>42886</v>
      </c>
      <c r="H324" s="204" t="s">
        <v>4379</v>
      </c>
    </row>
    <row r="325" spans="1:8" ht="45" x14ac:dyDescent="0.25">
      <c r="A325" s="185" t="s">
        <v>7261</v>
      </c>
      <c r="B325" s="200" t="s">
        <v>7262</v>
      </c>
      <c r="C325" s="201">
        <v>42851</v>
      </c>
      <c r="D325" s="202" t="s">
        <v>812</v>
      </c>
      <c r="E325" s="203" t="s">
        <v>812</v>
      </c>
      <c r="F325" s="203" t="s">
        <v>5837</v>
      </c>
      <c r="G325" s="201">
        <v>42886</v>
      </c>
      <c r="H325" s="204" t="s">
        <v>276</v>
      </c>
    </row>
    <row r="326" spans="1:8" x14ac:dyDescent="0.25">
      <c r="A326" s="185" t="s">
        <v>7263</v>
      </c>
      <c r="B326" s="200" t="s">
        <v>2472</v>
      </c>
      <c r="C326" s="201">
        <v>42859</v>
      </c>
      <c r="D326" s="202" t="s">
        <v>7153</v>
      </c>
      <c r="E326" s="203" t="s">
        <v>919</v>
      </c>
      <c r="F326" s="203" t="s">
        <v>7130</v>
      </c>
      <c r="G326" s="201">
        <v>42890</v>
      </c>
      <c r="H326" s="204" t="s">
        <v>2584</v>
      </c>
    </row>
    <row r="327" spans="1:8" ht="22.5" x14ac:dyDescent="0.25">
      <c r="A327" s="185" t="s">
        <v>7264</v>
      </c>
      <c r="B327" s="200" t="s">
        <v>7265</v>
      </c>
      <c r="C327" s="201">
        <v>42837</v>
      </c>
      <c r="D327" s="202" t="s">
        <v>923</v>
      </c>
      <c r="E327" s="203" t="s">
        <v>2753</v>
      </c>
      <c r="F327" s="203" t="s">
        <v>6615</v>
      </c>
      <c r="G327" s="201">
        <v>43070</v>
      </c>
      <c r="H327" s="204" t="s">
        <v>10</v>
      </c>
    </row>
    <row r="328" spans="1:8" ht="22.5" x14ac:dyDescent="0.25">
      <c r="A328" s="185" t="s">
        <v>7266</v>
      </c>
      <c r="B328" s="200" t="s">
        <v>5757</v>
      </c>
      <c r="C328" s="201">
        <v>42837</v>
      </c>
      <c r="D328" s="202" t="s">
        <v>816</v>
      </c>
      <c r="E328" s="203" t="s">
        <v>1073</v>
      </c>
      <c r="F328" s="203" t="s">
        <v>6615</v>
      </c>
      <c r="G328" s="201">
        <v>43070</v>
      </c>
      <c r="H328" s="204" t="s">
        <v>1523</v>
      </c>
    </row>
    <row r="329" spans="1:8" ht="22.5" x14ac:dyDescent="0.25">
      <c r="A329" s="185" t="s">
        <v>7267</v>
      </c>
      <c r="B329" s="200" t="s">
        <v>7268</v>
      </c>
      <c r="C329" s="201">
        <v>42837</v>
      </c>
      <c r="D329" s="202" t="s">
        <v>816</v>
      </c>
      <c r="E329" s="203" t="s">
        <v>1073</v>
      </c>
      <c r="F329" s="203" t="s">
        <v>6615</v>
      </c>
      <c r="G329" s="201">
        <v>43070</v>
      </c>
      <c r="H329" s="204" t="s">
        <v>617</v>
      </c>
    </row>
    <row r="330" spans="1:8" ht="22.5" x14ac:dyDescent="0.25">
      <c r="A330" s="185" t="s">
        <v>7269</v>
      </c>
      <c r="B330" s="200" t="s">
        <v>7270</v>
      </c>
      <c r="C330" s="201">
        <v>42837</v>
      </c>
      <c r="D330" s="202" t="s">
        <v>816</v>
      </c>
      <c r="E330" s="203" t="s">
        <v>1073</v>
      </c>
      <c r="F330" s="203" t="s">
        <v>6615</v>
      </c>
      <c r="G330" s="201">
        <v>43070</v>
      </c>
      <c r="H330" s="204" t="s">
        <v>230</v>
      </c>
    </row>
    <row r="331" spans="1:8" ht="22.5" x14ac:dyDescent="0.25">
      <c r="A331" s="185" t="s">
        <v>7271</v>
      </c>
      <c r="B331" s="200" t="s">
        <v>7272</v>
      </c>
      <c r="C331" s="201">
        <v>42837</v>
      </c>
      <c r="D331" s="202" t="s">
        <v>923</v>
      </c>
      <c r="E331" s="203" t="s">
        <v>2753</v>
      </c>
      <c r="F331" s="203" t="s">
        <v>6615</v>
      </c>
      <c r="G331" s="201">
        <v>43070</v>
      </c>
      <c r="H331" s="204" t="s">
        <v>231</v>
      </c>
    </row>
    <row r="332" spans="1:8" ht="22.5" x14ac:dyDescent="0.25">
      <c r="A332" s="185" t="s">
        <v>7273</v>
      </c>
      <c r="B332" s="200" t="s">
        <v>7274</v>
      </c>
      <c r="C332" s="201">
        <v>42837</v>
      </c>
      <c r="D332" s="202" t="s">
        <v>816</v>
      </c>
      <c r="E332" s="203" t="s">
        <v>1073</v>
      </c>
      <c r="F332" s="203" t="s">
        <v>6615</v>
      </c>
      <c r="G332" s="201">
        <v>43070</v>
      </c>
      <c r="H332" s="204" t="s">
        <v>36</v>
      </c>
    </row>
    <row r="333" spans="1:8" ht="22.5" x14ac:dyDescent="0.25">
      <c r="A333" s="185" t="s">
        <v>7275</v>
      </c>
      <c r="B333" s="200" t="s">
        <v>7276</v>
      </c>
      <c r="C333" s="201">
        <v>42845</v>
      </c>
      <c r="D333" s="202" t="s">
        <v>6723</v>
      </c>
      <c r="E333" s="203" t="s">
        <v>805</v>
      </c>
      <c r="F333" s="203" t="s">
        <v>6615</v>
      </c>
      <c r="G333" s="201">
        <v>43070</v>
      </c>
      <c r="H333" s="204" t="s">
        <v>294</v>
      </c>
    </row>
    <row r="334" spans="1:8" ht="22.5" x14ac:dyDescent="0.25">
      <c r="A334" s="185" t="s">
        <v>7277</v>
      </c>
      <c r="B334" s="200" t="s">
        <v>7278</v>
      </c>
      <c r="C334" s="201">
        <v>42837</v>
      </c>
      <c r="D334" s="202" t="s">
        <v>816</v>
      </c>
      <c r="E334" s="203" t="s">
        <v>1073</v>
      </c>
      <c r="F334" s="203" t="s">
        <v>6615</v>
      </c>
      <c r="G334" s="201">
        <v>43070</v>
      </c>
      <c r="H334" s="204" t="s">
        <v>1516</v>
      </c>
    </row>
    <row r="335" spans="1:8" ht="22.5" x14ac:dyDescent="0.25">
      <c r="A335" s="185" t="s">
        <v>7279</v>
      </c>
      <c r="B335" s="200" t="s">
        <v>7280</v>
      </c>
      <c r="C335" s="201">
        <v>42837</v>
      </c>
      <c r="D335" s="202" t="s">
        <v>923</v>
      </c>
      <c r="E335" s="203" t="s">
        <v>2753</v>
      </c>
      <c r="F335" s="203" t="s">
        <v>6615</v>
      </c>
      <c r="G335" s="201">
        <v>43070</v>
      </c>
      <c r="H335" s="204" t="s">
        <v>303</v>
      </c>
    </row>
    <row r="336" spans="1:8" ht="22.5" x14ac:dyDescent="0.25">
      <c r="A336" s="185" t="s">
        <v>7281</v>
      </c>
      <c r="B336" s="200" t="s">
        <v>7282</v>
      </c>
      <c r="C336" s="201">
        <v>42837</v>
      </c>
      <c r="D336" s="202" t="s">
        <v>7283</v>
      </c>
      <c r="E336" s="203" t="s">
        <v>7283</v>
      </c>
      <c r="F336" s="203" t="s">
        <v>6615</v>
      </c>
      <c r="G336" s="201">
        <v>43070</v>
      </c>
      <c r="H336" s="204" t="s">
        <v>1519</v>
      </c>
    </row>
    <row r="337" spans="1:8" ht="22.5" x14ac:dyDescent="0.25">
      <c r="A337" s="185" t="s">
        <v>7284</v>
      </c>
      <c r="B337" s="200" t="s">
        <v>5833</v>
      </c>
      <c r="C337" s="201">
        <v>42837</v>
      </c>
      <c r="D337" s="202" t="s">
        <v>6816</v>
      </c>
      <c r="E337" s="203" t="s">
        <v>816</v>
      </c>
      <c r="F337" s="203" t="s">
        <v>6615</v>
      </c>
      <c r="G337" s="201">
        <v>43070</v>
      </c>
      <c r="H337" s="204" t="s">
        <v>1520</v>
      </c>
    </row>
    <row r="338" spans="1:8" ht="22.5" x14ac:dyDescent="0.25">
      <c r="A338" s="185" t="s">
        <v>7285</v>
      </c>
      <c r="B338" s="200" t="s">
        <v>5769</v>
      </c>
      <c r="C338" s="201">
        <v>42837</v>
      </c>
      <c r="D338" s="202" t="s">
        <v>816</v>
      </c>
      <c r="E338" s="203" t="s">
        <v>1073</v>
      </c>
      <c r="F338" s="203" t="s">
        <v>6615</v>
      </c>
      <c r="G338" s="201">
        <v>43070</v>
      </c>
      <c r="H338" s="204" t="s">
        <v>229</v>
      </c>
    </row>
    <row r="339" spans="1:8" ht="22.5" x14ac:dyDescent="0.25">
      <c r="A339" s="185" t="s">
        <v>7286</v>
      </c>
      <c r="B339" s="200" t="s">
        <v>7287</v>
      </c>
      <c r="C339" s="201">
        <v>42837</v>
      </c>
      <c r="D339" s="202" t="s">
        <v>816</v>
      </c>
      <c r="E339" s="203" t="s">
        <v>1073</v>
      </c>
      <c r="F339" s="203" t="s">
        <v>6615</v>
      </c>
      <c r="G339" s="201">
        <v>43070</v>
      </c>
      <c r="H339" s="204" t="s">
        <v>38</v>
      </c>
    </row>
    <row r="340" spans="1:8" ht="22.5" x14ac:dyDescent="0.25">
      <c r="A340" s="185" t="s">
        <v>7288</v>
      </c>
      <c r="B340" s="200" t="s">
        <v>7289</v>
      </c>
      <c r="C340" s="201">
        <v>42837</v>
      </c>
      <c r="D340" s="202" t="s">
        <v>816</v>
      </c>
      <c r="E340" s="203" t="s">
        <v>1073</v>
      </c>
      <c r="F340" s="203" t="s">
        <v>6615</v>
      </c>
      <c r="G340" s="201">
        <v>43070</v>
      </c>
      <c r="H340" s="204" t="s">
        <v>1526</v>
      </c>
    </row>
    <row r="341" spans="1:8" ht="22.5" x14ac:dyDescent="0.25">
      <c r="A341" s="185" t="s">
        <v>7290</v>
      </c>
      <c r="B341" s="200" t="s">
        <v>7291</v>
      </c>
      <c r="C341" s="201">
        <v>42837</v>
      </c>
      <c r="D341" s="202" t="s">
        <v>816</v>
      </c>
      <c r="E341" s="203" t="s">
        <v>1073</v>
      </c>
      <c r="F341" s="203" t="s">
        <v>6615</v>
      </c>
      <c r="G341" s="201">
        <v>43070</v>
      </c>
      <c r="H341" s="204" t="s">
        <v>1522</v>
      </c>
    </row>
    <row r="342" spans="1:8" ht="22.5" x14ac:dyDescent="0.25">
      <c r="A342" s="185" t="s">
        <v>7292</v>
      </c>
      <c r="B342" s="200" t="s">
        <v>5777</v>
      </c>
      <c r="C342" s="201">
        <v>42837</v>
      </c>
      <c r="D342" s="202" t="s">
        <v>923</v>
      </c>
      <c r="E342" s="203" t="s">
        <v>2753</v>
      </c>
      <c r="F342" s="203" t="s">
        <v>6615</v>
      </c>
      <c r="G342" s="201">
        <v>43070</v>
      </c>
      <c r="H342" s="204" t="s">
        <v>228</v>
      </c>
    </row>
    <row r="343" spans="1:8" ht="22.5" x14ac:dyDescent="0.25">
      <c r="A343" s="185" t="s">
        <v>7293</v>
      </c>
      <c r="B343" s="200" t="s">
        <v>5771</v>
      </c>
      <c r="C343" s="201">
        <v>42837</v>
      </c>
      <c r="D343" s="202" t="s">
        <v>816</v>
      </c>
      <c r="E343" s="203" t="s">
        <v>1073</v>
      </c>
      <c r="F343" s="203" t="s">
        <v>6615</v>
      </c>
      <c r="G343" s="201">
        <v>43070</v>
      </c>
      <c r="H343" s="204" t="s">
        <v>1517</v>
      </c>
    </row>
    <row r="344" spans="1:8" ht="22.5" x14ac:dyDescent="0.25">
      <c r="A344" s="185" t="s">
        <v>7294</v>
      </c>
      <c r="B344" s="200" t="s">
        <v>7295</v>
      </c>
      <c r="C344" s="201">
        <v>42843</v>
      </c>
      <c r="D344" s="202" t="s">
        <v>7243</v>
      </c>
      <c r="E344" s="203" t="s">
        <v>1341</v>
      </c>
      <c r="F344" s="203" t="s">
        <v>6615</v>
      </c>
      <c r="G344" s="201">
        <v>43070</v>
      </c>
      <c r="H344" s="204" t="s">
        <v>233</v>
      </c>
    </row>
    <row r="345" spans="1:8" ht="22.5" x14ac:dyDescent="0.25">
      <c r="A345" s="185" t="s">
        <v>7296</v>
      </c>
      <c r="B345" s="200" t="s">
        <v>5940</v>
      </c>
      <c r="C345" s="201">
        <v>42837</v>
      </c>
      <c r="D345" s="202" t="s">
        <v>816</v>
      </c>
      <c r="E345" s="203" t="s">
        <v>1073</v>
      </c>
      <c r="F345" s="203" t="s">
        <v>6615</v>
      </c>
      <c r="G345" s="201">
        <v>43070</v>
      </c>
      <c r="H345" s="204" t="s">
        <v>233</v>
      </c>
    </row>
    <row r="346" spans="1:8" ht="22.5" x14ac:dyDescent="0.25">
      <c r="A346" s="185" t="s">
        <v>7297</v>
      </c>
      <c r="B346" s="200" t="s">
        <v>7298</v>
      </c>
      <c r="C346" s="201">
        <v>42837</v>
      </c>
      <c r="D346" s="202" t="s">
        <v>6816</v>
      </c>
      <c r="E346" s="203" t="s">
        <v>816</v>
      </c>
      <c r="F346" s="203" t="s">
        <v>6615</v>
      </c>
      <c r="G346" s="201">
        <v>43070</v>
      </c>
      <c r="H346" s="204" t="s">
        <v>9</v>
      </c>
    </row>
    <row r="347" spans="1:8" ht="22.5" x14ac:dyDescent="0.25">
      <c r="A347" s="185" t="s">
        <v>7299</v>
      </c>
      <c r="B347" s="200" t="s">
        <v>7300</v>
      </c>
      <c r="C347" s="201">
        <v>42837</v>
      </c>
      <c r="D347" s="202" t="s">
        <v>7243</v>
      </c>
      <c r="E347" s="203" t="s">
        <v>1341</v>
      </c>
      <c r="F347" s="203" t="s">
        <v>6615</v>
      </c>
      <c r="G347" s="201">
        <v>43070</v>
      </c>
      <c r="H347" s="204" t="s">
        <v>227</v>
      </c>
    </row>
    <row r="348" spans="1:8" ht="22.5" x14ac:dyDescent="0.25">
      <c r="A348" s="185" t="s">
        <v>7301</v>
      </c>
      <c r="B348" s="200" t="s">
        <v>7302</v>
      </c>
      <c r="C348" s="201">
        <v>42837</v>
      </c>
      <c r="D348" s="202" t="s">
        <v>816</v>
      </c>
      <c r="E348" s="203" t="s">
        <v>1073</v>
      </c>
      <c r="F348" s="203" t="s">
        <v>6615</v>
      </c>
      <c r="G348" s="201">
        <v>43070</v>
      </c>
      <c r="H348" s="204" t="s">
        <v>7</v>
      </c>
    </row>
    <row r="349" spans="1:8" ht="45" x14ac:dyDescent="0.25">
      <c r="A349" s="185" t="s">
        <v>7303</v>
      </c>
      <c r="B349" s="200" t="s">
        <v>7304</v>
      </c>
      <c r="C349" s="201">
        <v>42851</v>
      </c>
      <c r="D349" s="202" t="s">
        <v>973</v>
      </c>
      <c r="E349" s="203" t="s">
        <v>973</v>
      </c>
      <c r="F349" s="203" t="s">
        <v>5837</v>
      </c>
      <c r="G349" s="201">
        <v>42886</v>
      </c>
      <c r="H349" s="204" t="s">
        <v>9162</v>
      </c>
    </row>
    <row r="350" spans="1:8" ht="45" x14ac:dyDescent="0.25">
      <c r="A350" s="185" t="s">
        <v>7305</v>
      </c>
      <c r="B350" s="200" t="s">
        <v>7306</v>
      </c>
      <c r="C350" s="201">
        <v>42851</v>
      </c>
      <c r="D350" s="202" t="s">
        <v>851</v>
      </c>
      <c r="E350" s="203" t="s">
        <v>851</v>
      </c>
      <c r="F350" s="203" t="s">
        <v>5837</v>
      </c>
      <c r="G350" s="201">
        <v>42886</v>
      </c>
      <c r="H350" s="204" t="s">
        <v>6529</v>
      </c>
    </row>
    <row r="351" spans="1:8" ht="45" x14ac:dyDescent="0.25">
      <c r="A351" s="185" t="s">
        <v>7307</v>
      </c>
      <c r="B351" s="200" t="s">
        <v>7308</v>
      </c>
      <c r="C351" s="201">
        <v>42851</v>
      </c>
      <c r="D351" s="202" t="s">
        <v>788</v>
      </c>
      <c r="E351" s="203" t="s">
        <v>788</v>
      </c>
      <c r="F351" s="203" t="s">
        <v>5837</v>
      </c>
      <c r="G351" s="201">
        <v>42886</v>
      </c>
      <c r="H351" s="204" t="s">
        <v>4413</v>
      </c>
    </row>
    <row r="352" spans="1:8" ht="45" x14ac:dyDescent="0.25">
      <c r="A352" s="185" t="s">
        <v>7309</v>
      </c>
      <c r="B352" s="200" t="s">
        <v>7310</v>
      </c>
      <c r="C352" s="201">
        <v>42851</v>
      </c>
      <c r="D352" s="202" t="s">
        <v>812</v>
      </c>
      <c r="E352" s="203" t="s">
        <v>812</v>
      </c>
      <c r="F352" s="203" t="s">
        <v>5837</v>
      </c>
      <c r="G352" s="201">
        <v>42886</v>
      </c>
      <c r="H352" s="204" t="s">
        <v>6531</v>
      </c>
    </row>
    <row r="353" spans="1:8" ht="45" x14ac:dyDescent="0.25">
      <c r="A353" s="185" t="s">
        <v>7311</v>
      </c>
      <c r="B353" s="200" t="s">
        <v>7312</v>
      </c>
      <c r="C353" s="201">
        <v>42851</v>
      </c>
      <c r="D353" s="202" t="s">
        <v>963</v>
      </c>
      <c r="E353" s="203" t="s">
        <v>963</v>
      </c>
      <c r="F353" s="203" t="s">
        <v>5837</v>
      </c>
      <c r="G353" s="201">
        <v>42886</v>
      </c>
      <c r="H353" s="204" t="s">
        <v>6530</v>
      </c>
    </row>
    <row r="354" spans="1:8" ht="45" x14ac:dyDescent="0.25">
      <c r="A354" s="185" t="s">
        <v>7313</v>
      </c>
      <c r="B354" s="200" t="s">
        <v>7314</v>
      </c>
      <c r="C354" s="201">
        <v>42851</v>
      </c>
      <c r="D354" s="202" t="s">
        <v>788</v>
      </c>
      <c r="E354" s="203" t="s">
        <v>788</v>
      </c>
      <c r="F354" s="203" t="s">
        <v>5837</v>
      </c>
      <c r="G354" s="201">
        <v>42886</v>
      </c>
      <c r="H354" s="204" t="s">
        <v>4418</v>
      </c>
    </row>
    <row r="355" spans="1:8" ht="45" x14ac:dyDescent="0.25">
      <c r="A355" s="185" t="s">
        <v>7315</v>
      </c>
      <c r="B355" s="200" t="s">
        <v>7316</v>
      </c>
      <c r="C355" s="201">
        <v>42851</v>
      </c>
      <c r="D355" s="202" t="s">
        <v>788</v>
      </c>
      <c r="E355" s="203" t="s">
        <v>788</v>
      </c>
      <c r="F355" s="203" t="s">
        <v>5837</v>
      </c>
      <c r="G355" s="201">
        <v>42886</v>
      </c>
      <c r="H355" s="204" t="s">
        <v>268</v>
      </c>
    </row>
    <row r="356" spans="1:8" ht="45" x14ac:dyDescent="0.25">
      <c r="A356" s="185" t="s">
        <v>7317</v>
      </c>
      <c r="B356" s="200" t="s">
        <v>7318</v>
      </c>
      <c r="C356" s="201">
        <v>42851</v>
      </c>
      <c r="D356" s="202" t="s">
        <v>851</v>
      </c>
      <c r="E356" s="203" t="s">
        <v>851</v>
      </c>
      <c r="F356" s="203" t="s">
        <v>5837</v>
      </c>
      <c r="G356" s="201">
        <v>42886</v>
      </c>
      <c r="H356" s="204" t="s">
        <v>257</v>
      </c>
    </row>
    <row r="357" spans="1:8" ht="45" x14ac:dyDescent="0.25">
      <c r="A357" s="185" t="s">
        <v>7319</v>
      </c>
      <c r="B357" s="200" t="s">
        <v>7320</v>
      </c>
      <c r="C357" s="201">
        <v>42851</v>
      </c>
      <c r="D357" s="202" t="s">
        <v>963</v>
      </c>
      <c r="E357" s="203" t="s">
        <v>963</v>
      </c>
      <c r="F357" s="203" t="s">
        <v>5837</v>
      </c>
      <c r="G357" s="201">
        <v>42886</v>
      </c>
      <c r="H357" s="204" t="s">
        <v>9163</v>
      </c>
    </row>
    <row r="358" spans="1:8" ht="33.75" x14ac:dyDescent="0.25">
      <c r="A358" s="185" t="s">
        <v>7321</v>
      </c>
      <c r="B358" s="200" t="s">
        <v>7322</v>
      </c>
      <c r="C358" s="201">
        <v>42851</v>
      </c>
      <c r="D358" s="202" t="s">
        <v>812</v>
      </c>
      <c r="E358" s="203" t="s">
        <v>812</v>
      </c>
      <c r="F358" s="203" t="s">
        <v>5837</v>
      </c>
      <c r="G358" s="201">
        <v>42886</v>
      </c>
      <c r="H358" s="204" t="s">
        <v>258</v>
      </c>
    </row>
    <row r="359" spans="1:8" ht="33.75" x14ac:dyDescent="0.25">
      <c r="A359" s="185" t="s">
        <v>7323</v>
      </c>
      <c r="B359" s="200" t="s">
        <v>7324</v>
      </c>
      <c r="C359" s="201">
        <v>42853</v>
      </c>
      <c r="D359" s="202" t="s">
        <v>7325</v>
      </c>
      <c r="E359" s="203" t="s">
        <v>7326</v>
      </c>
      <c r="F359" s="203" t="s">
        <v>6764</v>
      </c>
      <c r="G359" s="201">
        <v>43084</v>
      </c>
      <c r="H359" s="204" t="s">
        <v>198</v>
      </c>
    </row>
    <row r="360" spans="1:8" ht="33.75" x14ac:dyDescent="0.25">
      <c r="A360" s="185" t="s">
        <v>7327</v>
      </c>
      <c r="B360" s="200" t="s">
        <v>10041</v>
      </c>
      <c r="C360" s="201">
        <v>42853</v>
      </c>
      <c r="D360" s="202" t="s">
        <v>816</v>
      </c>
      <c r="E360" s="203" t="s">
        <v>1073</v>
      </c>
      <c r="F360" s="203" t="s">
        <v>6764</v>
      </c>
      <c r="G360" s="201">
        <v>43084</v>
      </c>
      <c r="H360" s="204" t="s">
        <v>9137</v>
      </c>
    </row>
    <row r="361" spans="1:8" ht="33.75" x14ac:dyDescent="0.25">
      <c r="A361" s="185" t="s">
        <v>7328</v>
      </c>
      <c r="B361" s="200" t="s">
        <v>10041</v>
      </c>
      <c r="C361" s="201">
        <v>42853</v>
      </c>
      <c r="D361" s="202" t="s">
        <v>7329</v>
      </c>
      <c r="E361" s="203" t="s">
        <v>7330</v>
      </c>
      <c r="F361" s="203" t="s">
        <v>6764</v>
      </c>
      <c r="G361" s="201">
        <v>43084</v>
      </c>
      <c r="H361" s="204" t="s">
        <v>80</v>
      </c>
    </row>
    <row r="362" spans="1:8" ht="33.75" x14ac:dyDescent="0.25">
      <c r="A362" s="185" t="s">
        <v>7331</v>
      </c>
      <c r="B362" s="200" t="s">
        <v>10041</v>
      </c>
      <c r="C362" s="201">
        <v>42853</v>
      </c>
      <c r="D362" s="202" t="s">
        <v>7332</v>
      </c>
      <c r="E362" s="203" t="s">
        <v>7333</v>
      </c>
      <c r="F362" s="203" t="s">
        <v>6764</v>
      </c>
      <c r="G362" s="201">
        <v>43084</v>
      </c>
      <c r="H362" s="204" t="s">
        <v>9164</v>
      </c>
    </row>
    <row r="363" spans="1:8" ht="33.75" x14ac:dyDescent="0.25">
      <c r="A363" s="185" t="s">
        <v>7334</v>
      </c>
      <c r="B363" s="200" t="s">
        <v>10042</v>
      </c>
      <c r="C363" s="201">
        <v>42853</v>
      </c>
      <c r="D363" s="202" t="s">
        <v>7332</v>
      </c>
      <c r="E363" s="203" t="s">
        <v>7335</v>
      </c>
      <c r="F363" s="203" t="s">
        <v>6764</v>
      </c>
      <c r="G363" s="201">
        <v>43084</v>
      </c>
      <c r="H363" s="204" t="s">
        <v>9165</v>
      </c>
    </row>
    <row r="364" spans="1:8" ht="33.75" x14ac:dyDescent="0.25">
      <c r="A364" s="185" t="s">
        <v>7336</v>
      </c>
      <c r="B364" s="200" t="s">
        <v>10043</v>
      </c>
      <c r="C364" s="201">
        <v>42853</v>
      </c>
      <c r="D364" s="202" t="s">
        <v>7337</v>
      </c>
      <c r="E364" s="203" t="s">
        <v>7338</v>
      </c>
      <c r="F364" s="203" t="s">
        <v>6764</v>
      </c>
      <c r="G364" s="201">
        <v>43084</v>
      </c>
      <c r="H364" s="204" t="s">
        <v>6443</v>
      </c>
    </row>
    <row r="365" spans="1:8" ht="33.75" x14ac:dyDescent="0.25">
      <c r="A365" s="185" t="s">
        <v>7339</v>
      </c>
      <c r="B365" s="200" t="s">
        <v>10041</v>
      </c>
      <c r="C365" s="201">
        <v>42853</v>
      </c>
      <c r="D365" s="202" t="s">
        <v>7340</v>
      </c>
      <c r="E365" s="203" t="s">
        <v>7340</v>
      </c>
      <c r="F365" s="203" t="s">
        <v>6764</v>
      </c>
      <c r="G365" s="201">
        <v>43084</v>
      </c>
      <c r="H365" s="204" t="s">
        <v>6444</v>
      </c>
    </row>
    <row r="366" spans="1:8" ht="33.75" x14ac:dyDescent="0.25">
      <c r="A366" s="185" t="s">
        <v>7341</v>
      </c>
      <c r="B366" s="200" t="s">
        <v>10041</v>
      </c>
      <c r="C366" s="201">
        <v>42853</v>
      </c>
      <c r="D366" s="202" t="s">
        <v>7342</v>
      </c>
      <c r="E366" s="203" t="s">
        <v>7343</v>
      </c>
      <c r="F366" s="203" t="s">
        <v>6764</v>
      </c>
      <c r="G366" s="201">
        <v>43084</v>
      </c>
      <c r="H366" s="204" t="s">
        <v>9166</v>
      </c>
    </row>
    <row r="367" spans="1:8" ht="33.75" x14ac:dyDescent="0.25">
      <c r="A367" s="185" t="s">
        <v>7344</v>
      </c>
      <c r="B367" s="200" t="s">
        <v>10041</v>
      </c>
      <c r="C367" s="201">
        <v>42853</v>
      </c>
      <c r="D367" s="202" t="s">
        <v>7345</v>
      </c>
      <c r="E367" s="203" t="s">
        <v>7346</v>
      </c>
      <c r="F367" s="203" t="s">
        <v>6764</v>
      </c>
      <c r="G367" s="201">
        <v>43084</v>
      </c>
      <c r="H367" s="204" t="s">
        <v>9167</v>
      </c>
    </row>
    <row r="368" spans="1:8" ht="33.75" x14ac:dyDescent="0.25">
      <c r="A368" s="185" t="s">
        <v>7347</v>
      </c>
      <c r="B368" s="200" t="s">
        <v>10044</v>
      </c>
      <c r="C368" s="201">
        <v>42853</v>
      </c>
      <c r="D368" s="202" t="s">
        <v>7348</v>
      </c>
      <c r="E368" s="203" t="s">
        <v>7349</v>
      </c>
      <c r="F368" s="203" t="s">
        <v>6764</v>
      </c>
      <c r="G368" s="201">
        <v>43084</v>
      </c>
      <c r="H368" s="204" t="s">
        <v>9168</v>
      </c>
    </row>
    <row r="369" spans="1:8" x14ac:dyDescent="0.25">
      <c r="A369" s="185" t="s">
        <v>7350</v>
      </c>
      <c r="B369" s="200" t="s">
        <v>7351</v>
      </c>
      <c r="C369" s="201">
        <v>42865</v>
      </c>
      <c r="D369" s="202" t="s">
        <v>7352</v>
      </c>
      <c r="E369" s="203" t="s">
        <v>7353</v>
      </c>
      <c r="F369" s="203" t="s">
        <v>7354</v>
      </c>
      <c r="G369" s="201">
        <v>42865</v>
      </c>
      <c r="H369" s="204" t="s">
        <v>2660</v>
      </c>
    </row>
    <row r="370" spans="1:8" x14ac:dyDescent="0.25">
      <c r="A370" s="185" t="s">
        <v>7355</v>
      </c>
      <c r="B370" s="200" t="s">
        <v>4789</v>
      </c>
      <c r="C370" s="201">
        <v>42865</v>
      </c>
      <c r="D370" s="202" t="s">
        <v>7356</v>
      </c>
      <c r="E370" s="203" t="s">
        <v>7357</v>
      </c>
      <c r="F370" s="203" t="s">
        <v>7354</v>
      </c>
      <c r="G370" s="201">
        <v>42865</v>
      </c>
      <c r="H370" s="204" t="s">
        <v>2613</v>
      </c>
    </row>
    <row r="371" spans="1:8" ht="33.75" x14ac:dyDescent="0.25">
      <c r="A371" s="185" t="s">
        <v>7358</v>
      </c>
      <c r="B371" s="200" t="s">
        <v>10041</v>
      </c>
      <c r="C371" s="201">
        <v>42853</v>
      </c>
      <c r="D371" s="202" t="s">
        <v>7359</v>
      </c>
      <c r="E371" s="203" t="s">
        <v>7360</v>
      </c>
      <c r="F371" s="203" t="s">
        <v>6764</v>
      </c>
      <c r="G371" s="201">
        <v>43084</v>
      </c>
      <c r="H371" s="204" t="s">
        <v>9169</v>
      </c>
    </row>
    <row r="372" spans="1:8" ht="33.75" x14ac:dyDescent="0.25">
      <c r="A372" s="185" t="s">
        <v>7361</v>
      </c>
      <c r="B372" s="200" t="s">
        <v>10041</v>
      </c>
      <c r="C372" s="201">
        <v>42853</v>
      </c>
      <c r="D372" s="202" t="s">
        <v>7362</v>
      </c>
      <c r="E372" s="203" t="s">
        <v>7363</v>
      </c>
      <c r="F372" s="203" t="s">
        <v>6764</v>
      </c>
      <c r="G372" s="201">
        <v>43084</v>
      </c>
      <c r="H372" s="204" t="s">
        <v>6442</v>
      </c>
    </row>
    <row r="373" spans="1:8" ht="56.25" x14ac:dyDescent="0.25">
      <c r="A373" s="185" t="s">
        <v>7364</v>
      </c>
      <c r="B373" s="200" t="s">
        <v>7365</v>
      </c>
      <c r="C373" s="201">
        <v>42851</v>
      </c>
      <c r="D373" s="202" t="s">
        <v>812</v>
      </c>
      <c r="E373" s="203" t="s">
        <v>812</v>
      </c>
      <c r="F373" s="203" t="s">
        <v>5837</v>
      </c>
      <c r="G373" s="201">
        <v>42886</v>
      </c>
      <c r="H373" s="204" t="s">
        <v>6330</v>
      </c>
    </row>
    <row r="374" spans="1:8" ht="33.75" x14ac:dyDescent="0.25">
      <c r="A374" s="185" t="s">
        <v>7366</v>
      </c>
      <c r="B374" s="200" t="s">
        <v>10041</v>
      </c>
      <c r="C374" s="201">
        <v>42853</v>
      </c>
      <c r="D374" s="202" t="s">
        <v>816</v>
      </c>
      <c r="E374" s="203" t="s">
        <v>1073</v>
      </c>
      <c r="F374" s="203" t="s">
        <v>6764</v>
      </c>
      <c r="G374" s="201">
        <v>43084</v>
      </c>
      <c r="H374" s="204" t="s">
        <v>9146</v>
      </c>
    </row>
    <row r="375" spans="1:8" ht="33.75" x14ac:dyDescent="0.25">
      <c r="A375" s="185" t="s">
        <v>7367</v>
      </c>
      <c r="B375" s="200" t="s">
        <v>7368</v>
      </c>
      <c r="C375" s="201">
        <v>42851</v>
      </c>
      <c r="D375" s="202" t="s">
        <v>7214</v>
      </c>
      <c r="E375" s="203" t="s">
        <v>7214</v>
      </c>
      <c r="F375" s="203" t="s">
        <v>5837</v>
      </c>
      <c r="G375" s="201">
        <v>42886</v>
      </c>
      <c r="H375" s="204" t="s">
        <v>23</v>
      </c>
    </row>
    <row r="376" spans="1:8" ht="45" x14ac:dyDescent="0.25">
      <c r="A376" s="185" t="s">
        <v>7369</v>
      </c>
      <c r="B376" s="200" t="s">
        <v>7370</v>
      </c>
      <c r="C376" s="201">
        <v>42851</v>
      </c>
      <c r="D376" s="202" t="s">
        <v>1324</v>
      </c>
      <c r="E376" s="203" t="s">
        <v>1324</v>
      </c>
      <c r="F376" s="203" t="s">
        <v>5837</v>
      </c>
      <c r="G376" s="201">
        <v>42886</v>
      </c>
      <c r="H376" s="204" t="s">
        <v>9170</v>
      </c>
    </row>
    <row r="377" spans="1:8" ht="45" x14ac:dyDescent="0.25">
      <c r="A377" s="185" t="s">
        <v>7371</v>
      </c>
      <c r="B377" s="200" t="s">
        <v>7372</v>
      </c>
      <c r="C377" s="201">
        <v>42851</v>
      </c>
      <c r="D377" s="202" t="s">
        <v>7373</v>
      </c>
      <c r="E377" s="203" t="s">
        <v>7373</v>
      </c>
      <c r="F377" s="203" t="s">
        <v>5837</v>
      </c>
      <c r="G377" s="201">
        <v>42886</v>
      </c>
      <c r="H377" s="204" t="s">
        <v>164</v>
      </c>
    </row>
    <row r="378" spans="1:8" ht="45" x14ac:dyDescent="0.25">
      <c r="A378" s="185" t="s">
        <v>7374</v>
      </c>
      <c r="B378" s="200" t="s">
        <v>7375</v>
      </c>
      <c r="C378" s="201">
        <v>42851</v>
      </c>
      <c r="D378" s="202" t="s">
        <v>812</v>
      </c>
      <c r="E378" s="203" t="s">
        <v>812</v>
      </c>
      <c r="F378" s="203" t="s">
        <v>5837</v>
      </c>
      <c r="G378" s="201">
        <v>42886</v>
      </c>
      <c r="H378" s="204" t="s">
        <v>284</v>
      </c>
    </row>
    <row r="379" spans="1:8" ht="56.25" x14ac:dyDescent="0.25">
      <c r="A379" s="185" t="s">
        <v>7376</v>
      </c>
      <c r="B379" s="200" t="s">
        <v>7377</v>
      </c>
      <c r="C379" s="201">
        <v>42851</v>
      </c>
      <c r="D379" s="202" t="s">
        <v>7214</v>
      </c>
      <c r="E379" s="203" t="s">
        <v>7214</v>
      </c>
      <c r="F379" s="203" t="s">
        <v>5837</v>
      </c>
      <c r="G379" s="201">
        <v>42886</v>
      </c>
      <c r="H379" s="204" t="s">
        <v>4384</v>
      </c>
    </row>
    <row r="380" spans="1:8" ht="56.25" x14ac:dyDescent="0.25">
      <c r="A380" s="185" t="s">
        <v>7378</v>
      </c>
      <c r="B380" s="200" t="s">
        <v>7379</v>
      </c>
      <c r="C380" s="201">
        <v>42851</v>
      </c>
      <c r="D380" s="202" t="s">
        <v>812</v>
      </c>
      <c r="E380" s="203" t="s">
        <v>812</v>
      </c>
      <c r="F380" s="203" t="s">
        <v>5837</v>
      </c>
      <c r="G380" s="201">
        <v>42886</v>
      </c>
      <c r="H380" s="204" t="s">
        <v>270</v>
      </c>
    </row>
    <row r="381" spans="1:8" ht="45" x14ac:dyDescent="0.25">
      <c r="A381" s="185" t="s">
        <v>7380</v>
      </c>
      <c r="B381" s="200" t="s">
        <v>7381</v>
      </c>
      <c r="C381" s="201">
        <v>42851</v>
      </c>
      <c r="D381" s="202" t="s">
        <v>1324</v>
      </c>
      <c r="E381" s="203" t="s">
        <v>1324</v>
      </c>
      <c r="F381" s="203" t="s">
        <v>5837</v>
      </c>
      <c r="G381" s="201">
        <v>42886</v>
      </c>
      <c r="H381" s="204" t="s">
        <v>6536</v>
      </c>
    </row>
    <row r="382" spans="1:8" ht="33.75" x14ac:dyDescent="0.25">
      <c r="A382" s="185" t="s">
        <v>7382</v>
      </c>
      <c r="B382" s="200" t="s">
        <v>7383</v>
      </c>
      <c r="C382" s="201">
        <v>42851</v>
      </c>
      <c r="D382" s="202" t="s">
        <v>1324</v>
      </c>
      <c r="E382" s="203" t="s">
        <v>1324</v>
      </c>
      <c r="F382" s="203" t="s">
        <v>5837</v>
      </c>
      <c r="G382" s="201">
        <v>42886</v>
      </c>
      <c r="H382" s="204" t="s">
        <v>4399</v>
      </c>
    </row>
    <row r="383" spans="1:8" ht="45" x14ac:dyDescent="0.25">
      <c r="A383" s="185" t="s">
        <v>7384</v>
      </c>
      <c r="B383" s="200" t="s">
        <v>7385</v>
      </c>
      <c r="C383" s="201">
        <v>42851</v>
      </c>
      <c r="D383" s="202" t="s">
        <v>1324</v>
      </c>
      <c r="E383" s="203" t="s">
        <v>1324</v>
      </c>
      <c r="F383" s="203" t="s">
        <v>5837</v>
      </c>
      <c r="G383" s="201">
        <v>42886</v>
      </c>
      <c r="H383" s="204" t="s">
        <v>4406</v>
      </c>
    </row>
    <row r="384" spans="1:8" ht="45" x14ac:dyDescent="0.25">
      <c r="A384" s="185" t="s">
        <v>7386</v>
      </c>
      <c r="B384" s="200" t="s">
        <v>7387</v>
      </c>
      <c r="C384" s="201">
        <v>42851</v>
      </c>
      <c r="D384" s="202" t="s">
        <v>1324</v>
      </c>
      <c r="E384" s="203" t="s">
        <v>1324</v>
      </c>
      <c r="F384" s="203" t="s">
        <v>5837</v>
      </c>
      <c r="G384" s="201">
        <v>42886</v>
      </c>
      <c r="H384" s="204" t="s">
        <v>9171</v>
      </c>
    </row>
    <row r="385" spans="1:8" ht="33.75" x14ac:dyDescent="0.25">
      <c r="A385" s="185" t="s">
        <v>7388</v>
      </c>
      <c r="B385" s="200" t="s">
        <v>7389</v>
      </c>
      <c r="C385" s="201">
        <v>42851</v>
      </c>
      <c r="D385" s="202" t="s">
        <v>1324</v>
      </c>
      <c r="E385" s="203" t="s">
        <v>1324</v>
      </c>
      <c r="F385" s="203" t="s">
        <v>5837</v>
      </c>
      <c r="G385" s="201">
        <v>42886</v>
      </c>
      <c r="H385" s="204" t="s">
        <v>4378</v>
      </c>
    </row>
    <row r="386" spans="1:8" ht="33.75" x14ac:dyDescent="0.25">
      <c r="A386" s="185" t="s">
        <v>7390</v>
      </c>
      <c r="B386" s="200" t="s">
        <v>7391</v>
      </c>
      <c r="C386" s="201">
        <v>42851</v>
      </c>
      <c r="D386" s="202" t="s">
        <v>7214</v>
      </c>
      <c r="E386" s="203" t="s">
        <v>7214</v>
      </c>
      <c r="F386" s="203" t="s">
        <v>5837</v>
      </c>
      <c r="G386" s="201">
        <v>42886</v>
      </c>
      <c r="H386" s="204" t="s">
        <v>1525</v>
      </c>
    </row>
    <row r="387" spans="1:8" ht="45" x14ac:dyDescent="0.25">
      <c r="A387" s="185" t="s">
        <v>7392</v>
      </c>
      <c r="B387" s="200" t="s">
        <v>7393</v>
      </c>
      <c r="C387" s="201">
        <v>42851</v>
      </c>
      <c r="D387" s="202" t="s">
        <v>1324</v>
      </c>
      <c r="E387" s="203" t="s">
        <v>1324</v>
      </c>
      <c r="F387" s="203" t="s">
        <v>5837</v>
      </c>
      <c r="G387" s="201">
        <v>42886</v>
      </c>
      <c r="H387" s="204" t="s">
        <v>6535</v>
      </c>
    </row>
    <row r="388" spans="1:8" ht="45" x14ac:dyDescent="0.25">
      <c r="A388" s="185" t="s">
        <v>7394</v>
      </c>
      <c r="B388" s="200" t="s">
        <v>7395</v>
      </c>
      <c r="C388" s="201">
        <v>42851</v>
      </c>
      <c r="D388" s="202" t="s">
        <v>973</v>
      </c>
      <c r="E388" s="203" t="s">
        <v>973</v>
      </c>
      <c r="F388" s="203" t="s">
        <v>5837</v>
      </c>
      <c r="G388" s="201">
        <v>42886</v>
      </c>
      <c r="H388" s="204" t="s">
        <v>4421</v>
      </c>
    </row>
    <row r="389" spans="1:8" ht="45" x14ac:dyDescent="0.25">
      <c r="A389" s="185" t="s">
        <v>7396</v>
      </c>
      <c r="B389" s="200" t="s">
        <v>7397</v>
      </c>
      <c r="C389" s="201">
        <v>42851</v>
      </c>
      <c r="D389" s="202" t="s">
        <v>973</v>
      </c>
      <c r="E389" s="203" t="s">
        <v>973</v>
      </c>
      <c r="F389" s="203" t="s">
        <v>5837</v>
      </c>
      <c r="G389" s="201">
        <v>42886</v>
      </c>
      <c r="H389" s="204" t="s">
        <v>9172</v>
      </c>
    </row>
    <row r="390" spans="1:8" ht="45" x14ac:dyDescent="0.25">
      <c r="A390" s="185" t="s">
        <v>7398</v>
      </c>
      <c r="B390" s="200" t="s">
        <v>7399</v>
      </c>
      <c r="C390" s="201">
        <v>42851</v>
      </c>
      <c r="D390" s="202" t="s">
        <v>812</v>
      </c>
      <c r="E390" s="203" t="s">
        <v>812</v>
      </c>
      <c r="F390" s="203" t="s">
        <v>5837</v>
      </c>
      <c r="G390" s="201">
        <v>42886</v>
      </c>
      <c r="H390" s="204" t="s">
        <v>4400</v>
      </c>
    </row>
    <row r="391" spans="1:8" ht="45" x14ac:dyDescent="0.25">
      <c r="A391" s="185" t="s">
        <v>7400</v>
      </c>
      <c r="B391" s="200" t="s">
        <v>7401</v>
      </c>
      <c r="C391" s="201">
        <v>42851</v>
      </c>
      <c r="D391" s="202" t="s">
        <v>812</v>
      </c>
      <c r="E391" s="203" t="s">
        <v>812</v>
      </c>
      <c r="F391" s="203" t="s">
        <v>5837</v>
      </c>
      <c r="G391" s="201">
        <v>42886</v>
      </c>
      <c r="H391" s="204" t="s">
        <v>6548</v>
      </c>
    </row>
    <row r="392" spans="1:8" ht="45" x14ac:dyDescent="0.25">
      <c r="A392" s="185" t="s">
        <v>7402</v>
      </c>
      <c r="B392" s="200" t="s">
        <v>7403</v>
      </c>
      <c r="C392" s="201">
        <v>42851</v>
      </c>
      <c r="D392" s="202" t="s">
        <v>812</v>
      </c>
      <c r="E392" s="203" t="s">
        <v>812</v>
      </c>
      <c r="F392" s="203" t="s">
        <v>5837</v>
      </c>
      <c r="G392" s="201">
        <v>42886</v>
      </c>
      <c r="H392" s="204" t="s">
        <v>724</v>
      </c>
    </row>
    <row r="393" spans="1:8" ht="33.75" x14ac:dyDescent="0.25">
      <c r="A393" s="185" t="s">
        <v>7404</v>
      </c>
      <c r="B393" s="200" t="s">
        <v>7405</v>
      </c>
      <c r="C393" s="201">
        <v>42814</v>
      </c>
      <c r="D393" s="202" t="s">
        <v>6857</v>
      </c>
      <c r="E393" s="203" t="s">
        <v>6858</v>
      </c>
      <c r="F393" s="203" t="s">
        <v>6596</v>
      </c>
      <c r="G393" s="201"/>
      <c r="H393" s="204" t="s">
        <v>275</v>
      </c>
    </row>
    <row r="394" spans="1:8" ht="45" x14ac:dyDescent="0.25">
      <c r="A394" s="185" t="s">
        <v>7406</v>
      </c>
      <c r="B394" s="200" t="s">
        <v>7407</v>
      </c>
      <c r="C394" s="201">
        <v>42853</v>
      </c>
      <c r="D394" s="202" t="s">
        <v>7362</v>
      </c>
      <c r="E394" s="203" t="s">
        <v>7363</v>
      </c>
      <c r="F394" s="203" t="s">
        <v>6764</v>
      </c>
      <c r="G394" s="201">
        <v>43084</v>
      </c>
      <c r="H394" s="204" t="s">
        <v>6442</v>
      </c>
    </row>
    <row r="395" spans="1:8" x14ac:dyDescent="0.25">
      <c r="A395" s="185" t="s">
        <v>7408</v>
      </c>
      <c r="B395" s="200" t="s">
        <v>7409</v>
      </c>
      <c r="C395" s="201">
        <v>42865</v>
      </c>
      <c r="D395" s="202" t="s">
        <v>7352</v>
      </c>
      <c r="E395" s="203" t="s">
        <v>7353</v>
      </c>
      <c r="F395" s="203" t="s">
        <v>7354</v>
      </c>
      <c r="G395" s="201">
        <v>42865</v>
      </c>
      <c r="H395" s="204" t="s">
        <v>2570</v>
      </c>
    </row>
    <row r="396" spans="1:8" x14ac:dyDescent="0.25">
      <c r="A396" s="185" t="s">
        <v>7410</v>
      </c>
      <c r="B396" s="200" t="s">
        <v>7411</v>
      </c>
      <c r="C396" s="201">
        <v>42865</v>
      </c>
      <c r="D396" s="202" t="s">
        <v>7412</v>
      </c>
      <c r="E396" s="203" t="s">
        <v>7413</v>
      </c>
      <c r="F396" s="203" t="s">
        <v>7354</v>
      </c>
      <c r="G396" s="201">
        <v>42865</v>
      </c>
      <c r="H396" s="204" t="s">
        <v>2568</v>
      </c>
    </row>
    <row r="397" spans="1:8" ht="45" x14ac:dyDescent="0.25">
      <c r="A397" s="185" t="s">
        <v>7414</v>
      </c>
      <c r="B397" s="200" t="s">
        <v>7415</v>
      </c>
      <c r="C397" s="201">
        <v>42851</v>
      </c>
      <c r="D397" s="202" t="s">
        <v>851</v>
      </c>
      <c r="E397" s="203" t="s">
        <v>851</v>
      </c>
      <c r="F397" s="203" t="s">
        <v>5837</v>
      </c>
      <c r="G397" s="201">
        <v>42886</v>
      </c>
      <c r="H397" s="204" t="s">
        <v>274</v>
      </c>
    </row>
    <row r="398" spans="1:8" x14ac:dyDescent="0.25">
      <c r="A398" s="185" t="s">
        <v>7416</v>
      </c>
      <c r="B398" s="200" t="s">
        <v>7417</v>
      </c>
      <c r="C398" s="201">
        <v>42865</v>
      </c>
      <c r="D398" s="202" t="s">
        <v>7418</v>
      </c>
      <c r="E398" s="203" t="s">
        <v>7419</v>
      </c>
      <c r="F398" s="203" t="s">
        <v>7354</v>
      </c>
      <c r="G398" s="201">
        <v>42865</v>
      </c>
      <c r="H398" s="204" t="s">
        <v>2572</v>
      </c>
    </row>
    <row r="399" spans="1:8" ht="33.75" x14ac:dyDescent="0.25">
      <c r="A399" s="185" t="s">
        <v>7420</v>
      </c>
      <c r="B399" s="200" t="s">
        <v>10041</v>
      </c>
      <c r="C399" s="201">
        <v>42853</v>
      </c>
      <c r="D399" s="202" t="s">
        <v>816</v>
      </c>
      <c r="E399" s="203" t="s">
        <v>1073</v>
      </c>
      <c r="F399" s="203" t="s">
        <v>6764</v>
      </c>
      <c r="G399" s="201">
        <v>43084</v>
      </c>
      <c r="H399" s="204" t="s">
        <v>9146</v>
      </c>
    </row>
    <row r="400" spans="1:8" x14ac:dyDescent="0.25">
      <c r="A400" s="185" t="s">
        <v>7421</v>
      </c>
      <c r="B400" s="200" t="s">
        <v>4797</v>
      </c>
      <c r="C400" s="201">
        <v>42865</v>
      </c>
      <c r="D400" s="202" t="s">
        <v>7422</v>
      </c>
      <c r="E400" s="203" t="s">
        <v>7423</v>
      </c>
      <c r="F400" s="203" t="s">
        <v>7354</v>
      </c>
      <c r="G400" s="201">
        <v>42865</v>
      </c>
      <c r="H400" s="204" t="s">
        <v>2646</v>
      </c>
    </row>
    <row r="401" spans="1:8" x14ac:dyDescent="0.25">
      <c r="A401" s="185" t="s">
        <v>7424</v>
      </c>
      <c r="B401" s="200" t="s">
        <v>7425</v>
      </c>
      <c r="C401" s="201">
        <v>42865</v>
      </c>
      <c r="D401" s="202" t="s">
        <v>7426</v>
      </c>
      <c r="E401" s="203" t="s">
        <v>7427</v>
      </c>
      <c r="F401" s="203" t="s">
        <v>7354</v>
      </c>
      <c r="G401" s="201">
        <v>42865</v>
      </c>
      <c r="H401" s="204" t="s">
        <v>2631</v>
      </c>
    </row>
    <row r="402" spans="1:8" ht="33.75" x14ac:dyDescent="0.25">
      <c r="A402" s="185" t="s">
        <v>7428</v>
      </c>
      <c r="B402" s="200" t="s">
        <v>10045</v>
      </c>
      <c r="C402" s="201">
        <v>42853</v>
      </c>
      <c r="D402" s="202" t="s">
        <v>7429</v>
      </c>
      <c r="E402" s="203" t="s">
        <v>7430</v>
      </c>
      <c r="F402" s="203" t="s">
        <v>6764</v>
      </c>
      <c r="G402" s="201">
        <v>43084</v>
      </c>
      <c r="H402" s="204" t="s">
        <v>6396</v>
      </c>
    </row>
    <row r="403" spans="1:8" ht="45" x14ac:dyDescent="0.25">
      <c r="A403" s="185" t="s">
        <v>7431</v>
      </c>
      <c r="B403" s="200" t="s">
        <v>7432</v>
      </c>
      <c r="C403" s="201">
        <v>42851</v>
      </c>
      <c r="D403" s="202" t="s">
        <v>973</v>
      </c>
      <c r="E403" s="203" t="s">
        <v>973</v>
      </c>
      <c r="F403" s="203" t="s">
        <v>5837</v>
      </c>
      <c r="G403" s="201">
        <v>42886</v>
      </c>
      <c r="H403" s="204" t="s">
        <v>4415</v>
      </c>
    </row>
    <row r="404" spans="1:8" ht="33.75" x14ac:dyDescent="0.25">
      <c r="A404" s="185" t="s">
        <v>7433</v>
      </c>
      <c r="B404" s="200" t="s">
        <v>10046</v>
      </c>
      <c r="C404" s="201">
        <v>42853</v>
      </c>
      <c r="D404" s="202" t="s">
        <v>7434</v>
      </c>
      <c r="E404" s="203" t="s">
        <v>7435</v>
      </c>
      <c r="F404" s="203" t="s">
        <v>6764</v>
      </c>
      <c r="G404" s="201">
        <v>43084</v>
      </c>
      <c r="H404" s="204" t="s">
        <v>9173</v>
      </c>
    </row>
    <row r="405" spans="1:8" ht="45" x14ac:dyDescent="0.25">
      <c r="A405" s="185" t="s">
        <v>7436</v>
      </c>
      <c r="B405" s="200" t="s">
        <v>7437</v>
      </c>
      <c r="C405" s="201">
        <v>42851</v>
      </c>
      <c r="D405" s="202" t="s">
        <v>1324</v>
      </c>
      <c r="E405" s="203" t="s">
        <v>1324</v>
      </c>
      <c r="F405" s="203" t="s">
        <v>5837</v>
      </c>
      <c r="G405" s="201">
        <v>42886</v>
      </c>
      <c r="H405" s="204" t="s">
        <v>6331</v>
      </c>
    </row>
    <row r="406" spans="1:8" ht="33.75" x14ac:dyDescent="0.25">
      <c r="A406" s="185" t="s">
        <v>7438</v>
      </c>
      <c r="B406" s="200" t="s">
        <v>10041</v>
      </c>
      <c r="C406" s="201">
        <v>42853</v>
      </c>
      <c r="D406" s="202" t="s">
        <v>7439</v>
      </c>
      <c r="E406" s="203" t="s">
        <v>7440</v>
      </c>
      <c r="F406" s="203" t="s">
        <v>6764</v>
      </c>
      <c r="G406" s="201">
        <v>43084</v>
      </c>
      <c r="H406" s="204" t="s">
        <v>9174</v>
      </c>
    </row>
    <row r="407" spans="1:8" ht="45" x14ac:dyDescent="0.25">
      <c r="A407" s="185" t="s">
        <v>7441</v>
      </c>
      <c r="B407" s="200" t="s">
        <v>7442</v>
      </c>
      <c r="C407" s="201">
        <v>42851</v>
      </c>
      <c r="D407" s="202" t="s">
        <v>7214</v>
      </c>
      <c r="E407" s="203" t="s">
        <v>7214</v>
      </c>
      <c r="F407" s="203" t="s">
        <v>5837</v>
      </c>
      <c r="G407" s="201">
        <v>42886</v>
      </c>
      <c r="H407" s="204" t="s">
        <v>9175</v>
      </c>
    </row>
    <row r="408" spans="1:8" ht="45" x14ac:dyDescent="0.25">
      <c r="A408" s="185" t="s">
        <v>7443</v>
      </c>
      <c r="B408" s="200" t="s">
        <v>7444</v>
      </c>
      <c r="C408" s="201">
        <v>42851</v>
      </c>
      <c r="D408" s="202" t="s">
        <v>963</v>
      </c>
      <c r="E408" s="203" t="s">
        <v>963</v>
      </c>
      <c r="F408" s="203" t="s">
        <v>5837</v>
      </c>
      <c r="G408" s="201">
        <v>42886</v>
      </c>
      <c r="H408" s="204" t="s">
        <v>6551</v>
      </c>
    </row>
    <row r="409" spans="1:8" ht="33.75" x14ac:dyDescent="0.25">
      <c r="A409" s="185" t="s">
        <v>7445</v>
      </c>
      <c r="B409" s="200" t="s">
        <v>10047</v>
      </c>
      <c r="C409" s="201">
        <v>42853</v>
      </c>
      <c r="D409" s="202" t="s">
        <v>7446</v>
      </c>
      <c r="E409" s="203" t="s">
        <v>7447</v>
      </c>
      <c r="F409" s="203" t="s">
        <v>6764</v>
      </c>
      <c r="G409" s="201">
        <v>43084</v>
      </c>
      <c r="H409" s="204" t="s">
        <v>9176</v>
      </c>
    </row>
    <row r="410" spans="1:8" ht="33.75" x14ac:dyDescent="0.25">
      <c r="A410" s="185" t="s">
        <v>7448</v>
      </c>
      <c r="B410" s="200" t="s">
        <v>10048</v>
      </c>
      <c r="C410" s="201">
        <v>42853</v>
      </c>
      <c r="D410" s="202" t="s">
        <v>7449</v>
      </c>
      <c r="E410" s="203" t="s">
        <v>7450</v>
      </c>
      <c r="F410" s="203" t="s">
        <v>6764</v>
      </c>
      <c r="G410" s="201">
        <v>43084</v>
      </c>
      <c r="H410" s="204" t="s">
        <v>9177</v>
      </c>
    </row>
    <row r="411" spans="1:8" ht="33.75" x14ac:dyDescent="0.25">
      <c r="A411" s="185" t="s">
        <v>7451</v>
      </c>
      <c r="B411" s="200" t="s">
        <v>7452</v>
      </c>
      <c r="C411" s="201">
        <v>42853</v>
      </c>
      <c r="D411" s="202" t="s">
        <v>7453</v>
      </c>
      <c r="E411" s="203" t="s">
        <v>7454</v>
      </c>
      <c r="F411" s="203" t="s">
        <v>6764</v>
      </c>
      <c r="G411" s="201">
        <v>43084</v>
      </c>
      <c r="H411" s="204" t="s">
        <v>2680</v>
      </c>
    </row>
    <row r="412" spans="1:8" ht="33.75" x14ac:dyDescent="0.25">
      <c r="A412" s="185" t="s">
        <v>7455</v>
      </c>
      <c r="B412" s="200" t="s">
        <v>10049</v>
      </c>
      <c r="C412" s="201">
        <v>42853</v>
      </c>
      <c r="D412" s="202" t="s">
        <v>7456</v>
      </c>
      <c r="E412" s="203" t="s">
        <v>7457</v>
      </c>
      <c r="F412" s="203" t="s">
        <v>6764</v>
      </c>
      <c r="G412" s="201">
        <v>43084</v>
      </c>
      <c r="H412" s="204" t="s">
        <v>9178</v>
      </c>
    </row>
    <row r="413" spans="1:8" ht="33.75" x14ac:dyDescent="0.25">
      <c r="A413" s="185" t="s">
        <v>7458</v>
      </c>
      <c r="B413" s="200" t="s">
        <v>10041</v>
      </c>
      <c r="C413" s="201">
        <v>42853</v>
      </c>
      <c r="D413" s="202" t="s">
        <v>7459</v>
      </c>
      <c r="E413" s="203" t="s">
        <v>7460</v>
      </c>
      <c r="F413" s="203" t="s">
        <v>6764</v>
      </c>
      <c r="G413" s="201">
        <v>43084</v>
      </c>
      <c r="H413" s="204" t="s">
        <v>9179</v>
      </c>
    </row>
    <row r="414" spans="1:8" ht="45" x14ac:dyDescent="0.25">
      <c r="A414" s="185" t="s">
        <v>7461</v>
      </c>
      <c r="B414" s="200" t="s">
        <v>7462</v>
      </c>
      <c r="C414" s="201">
        <v>42851</v>
      </c>
      <c r="D414" s="202" t="s">
        <v>973</v>
      </c>
      <c r="E414" s="203" t="s">
        <v>973</v>
      </c>
      <c r="F414" s="203" t="s">
        <v>5837</v>
      </c>
      <c r="G414" s="201">
        <v>42886</v>
      </c>
      <c r="H414" s="204" t="s">
        <v>514</v>
      </c>
    </row>
    <row r="415" spans="1:8" ht="45" x14ac:dyDescent="0.25">
      <c r="A415" s="185" t="s">
        <v>7463</v>
      </c>
      <c r="B415" s="200" t="s">
        <v>7464</v>
      </c>
      <c r="C415" s="201">
        <v>42851</v>
      </c>
      <c r="D415" s="202" t="s">
        <v>963</v>
      </c>
      <c r="E415" s="203" t="s">
        <v>963</v>
      </c>
      <c r="F415" s="203" t="s">
        <v>5837</v>
      </c>
      <c r="G415" s="201">
        <v>42886</v>
      </c>
      <c r="H415" s="204" t="s">
        <v>9180</v>
      </c>
    </row>
    <row r="416" spans="1:8" ht="33.75" x14ac:dyDescent="0.25">
      <c r="A416" s="185" t="s">
        <v>7465</v>
      </c>
      <c r="B416" s="200" t="s">
        <v>10041</v>
      </c>
      <c r="C416" s="201">
        <v>42853</v>
      </c>
      <c r="D416" s="202" t="s">
        <v>7466</v>
      </c>
      <c r="E416" s="203" t="s">
        <v>7467</v>
      </c>
      <c r="F416" s="203" t="s">
        <v>6764</v>
      </c>
      <c r="G416" s="201">
        <v>43084</v>
      </c>
      <c r="H416" s="204" t="s">
        <v>6382</v>
      </c>
    </row>
    <row r="417" spans="1:8" ht="33.75" x14ac:dyDescent="0.25">
      <c r="A417" s="185" t="s">
        <v>7468</v>
      </c>
      <c r="B417" s="200" t="s">
        <v>7469</v>
      </c>
      <c r="C417" s="201">
        <v>42851</v>
      </c>
      <c r="D417" s="202" t="s">
        <v>973</v>
      </c>
      <c r="E417" s="203" t="s">
        <v>973</v>
      </c>
      <c r="F417" s="203" t="s">
        <v>5837</v>
      </c>
      <c r="G417" s="201">
        <v>42886</v>
      </c>
      <c r="H417" s="204" t="s">
        <v>9181</v>
      </c>
    </row>
    <row r="418" spans="1:8" ht="45" x14ac:dyDescent="0.25">
      <c r="A418" s="185" t="s">
        <v>7470</v>
      </c>
      <c r="B418" s="200" t="s">
        <v>7471</v>
      </c>
      <c r="C418" s="201">
        <v>42853</v>
      </c>
      <c r="D418" s="202" t="s">
        <v>7472</v>
      </c>
      <c r="E418" s="203" t="s">
        <v>7473</v>
      </c>
      <c r="F418" s="203" t="s">
        <v>6764</v>
      </c>
      <c r="G418" s="201">
        <v>43084</v>
      </c>
      <c r="H418" s="204" t="s">
        <v>2638</v>
      </c>
    </row>
    <row r="419" spans="1:8" ht="33.75" x14ac:dyDescent="0.25">
      <c r="A419" s="185" t="s">
        <v>7474</v>
      </c>
      <c r="B419" s="200" t="s">
        <v>7475</v>
      </c>
      <c r="C419" s="201">
        <v>42853</v>
      </c>
      <c r="D419" s="202" t="s">
        <v>7476</v>
      </c>
      <c r="E419" s="203" t="s">
        <v>7477</v>
      </c>
      <c r="F419" s="203" t="s">
        <v>6764</v>
      </c>
      <c r="G419" s="201">
        <v>43084</v>
      </c>
      <c r="H419" s="204" t="s">
        <v>204</v>
      </c>
    </row>
    <row r="420" spans="1:8" ht="33.75" x14ac:dyDescent="0.25">
      <c r="A420" s="185" t="s">
        <v>7478</v>
      </c>
      <c r="B420" s="200" t="s">
        <v>7479</v>
      </c>
      <c r="C420" s="201">
        <v>42851</v>
      </c>
      <c r="D420" s="202" t="s">
        <v>812</v>
      </c>
      <c r="E420" s="203" t="s">
        <v>812</v>
      </c>
      <c r="F420" s="203" t="s">
        <v>5837</v>
      </c>
      <c r="G420" s="201">
        <v>42886</v>
      </c>
      <c r="H420" s="204" t="s">
        <v>159</v>
      </c>
    </row>
    <row r="421" spans="1:8" ht="33.75" x14ac:dyDescent="0.25">
      <c r="A421" s="185" t="s">
        <v>7480</v>
      </c>
      <c r="B421" s="200" t="s">
        <v>7481</v>
      </c>
      <c r="C421" s="201">
        <v>42853</v>
      </c>
      <c r="D421" s="202" t="s">
        <v>7482</v>
      </c>
      <c r="E421" s="203" t="s">
        <v>7483</v>
      </c>
      <c r="F421" s="203" t="s">
        <v>6764</v>
      </c>
      <c r="G421" s="201">
        <v>43084</v>
      </c>
      <c r="H421" s="204" t="s">
        <v>9182</v>
      </c>
    </row>
    <row r="422" spans="1:8" ht="33.75" x14ac:dyDescent="0.25">
      <c r="A422" s="185" t="s">
        <v>7484</v>
      </c>
      <c r="B422" s="200" t="s">
        <v>10047</v>
      </c>
      <c r="C422" s="201">
        <v>42853</v>
      </c>
      <c r="D422" s="202" t="s">
        <v>7485</v>
      </c>
      <c r="E422" s="203" t="s">
        <v>7486</v>
      </c>
      <c r="F422" s="203" t="s">
        <v>6764</v>
      </c>
      <c r="G422" s="201">
        <v>43084</v>
      </c>
      <c r="H422" s="204" t="s">
        <v>9183</v>
      </c>
    </row>
    <row r="423" spans="1:8" ht="33.75" x14ac:dyDescent="0.25">
      <c r="A423" s="185" t="s">
        <v>7487</v>
      </c>
      <c r="B423" s="200" t="s">
        <v>10041</v>
      </c>
      <c r="C423" s="201">
        <v>42853</v>
      </c>
      <c r="D423" s="202" t="s">
        <v>7488</v>
      </c>
      <c r="E423" s="203" t="s">
        <v>7489</v>
      </c>
      <c r="F423" s="203" t="s">
        <v>6764</v>
      </c>
      <c r="G423" s="201">
        <v>43084</v>
      </c>
      <c r="H423" s="204" t="s">
        <v>6394</v>
      </c>
    </row>
    <row r="424" spans="1:8" ht="33.75" x14ac:dyDescent="0.25">
      <c r="A424" s="185" t="s">
        <v>7490</v>
      </c>
      <c r="B424" s="200" t="s">
        <v>10041</v>
      </c>
      <c r="C424" s="201">
        <v>42853</v>
      </c>
      <c r="D424" s="202" t="s">
        <v>816</v>
      </c>
      <c r="E424" s="203" t="s">
        <v>1073</v>
      </c>
      <c r="F424" s="203" t="s">
        <v>6764</v>
      </c>
      <c r="G424" s="201">
        <v>43084</v>
      </c>
      <c r="H424" s="204" t="s">
        <v>6399</v>
      </c>
    </row>
    <row r="425" spans="1:8" ht="33.75" x14ac:dyDescent="0.25">
      <c r="A425" s="185" t="s">
        <v>7491</v>
      </c>
      <c r="B425" s="200" t="s">
        <v>7492</v>
      </c>
      <c r="C425" s="201">
        <v>42814</v>
      </c>
      <c r="D425" s="202" t="s">
        <v>6857</v>
      </c>
      <c r="E425" s="203" t="s">
        <v>848</v>
      </c>
      <c r="F425" s="203" t="s">
        <v>7092</v>
      </c>
      <c r="G425" s="201">
        <v>42845</v>
      </c>
      <c r="H425" s="204" t="s">
        <v>275</v>
      </c>
    </row>
    <row r="426" spans="1:8" x14ac:dyDescent="0.25">
      <c r="A426" s="185" t="s">
        <v>7493</v>
      </c>
      <c r="B426" s="200" t="s">
        <v>4778</v>
      </c>
      <c r="C426" s="201">
        <v>42865</v>
      </c>
      <c r="D426" s="202" t="s">
        <v>7494</v>
      </c>
      <c r="E426" s="203" t="s">
        <v>7495</v>
      </c>
      <c r="F426" s="203" t="s">
        <v>7354</v>
      </c>
      <c r="G426" s="201">
        <v>42865</v>
      </c>
      <c r="H426" s="204" t="s">
        <v>2674</v>
      </c>
    </row>
    <row r="427" spans="1:8" x14ac:dyDescent="0.25">
      <c r="A427" s="185" t="s">
        <v>7496</v>
      </c>
      <c r="B427" s="200" t="s">
        <v>7497</v>
      </c>
      <c r="C427" s="201">
        <v>42865</v>
      </c>
      <c r="D427" s="202" t="s">
        <v>7356</v>
      </c>
      <c r="E427" s="203" t="s">
        <v>7357</v>
      </c>
      <c r="F427" s="203" t="s">
        <v>7354</v>
      </c>
      <c r="G427" s="201">
        <v>42865</v>
      </c>
      <c r="H427" s="204" t="s">
        <v>2604</v>
      </c>
    </row>
    <row r="428" spans="1:8" x14ac:dyDescent="0.25">
      <c r="A428" s="185" t="s">
        <v>7498</v>
      </c>
      <c r="B428" s="200" t="s">
        <v>4793</v>
      </c>
      <c r="C428" s="201">
        <v>42865</v>
      </c>
      <c r="D428" s="202" t="s">
        <v>7499</v>
      </c>
      <c r="E428" s="203" t="s">
        <v>7500</v>
      </c>
      <c r="F428" s="203" t="s">
        <v>7354</v>
      </c>
      <c r="G428" s="201">
        <v>42865</v>
      </c>
      <c r="H428" s="204" t="s">
        <v>2669</v>
      </c>
    </row>
    <row r="429" spans="1:8" x14ac:dyDescent="0.25">
      <c r="A429" s="185" t="s">
        <v>7501</v>
      </c>
      <c r="B429" s="200" t="s">
        <v>7502</v>
      </c>
      <c r="C429" s="201">
        <v>42865</v>
      </c>
      <c r="D429" s="202" t="s">
        <v>7499</v>
      </c>
      <c r="E429" s="203" t="s">
        <v>7500</v>
      </c>
      <c r="F429" s="203" t="s">
        <v>7354</v>
      </c>
      <c r="G429" s="201">
        <v>42865</v>
      </c>
      <c r="H429" s="204" t="s">
        <v>2632</v>
      </c>
    </row>
    <row r="430" spans="1:8" x14ac:dyDescent="0.25">
      <c r="A430" s="185" t="s">
        <v>7503</v>
      </c>
      <c r="B430" s="200" t="s">
        <v>4795</v>
      </c>
      <c r="C430" s="201">
        <v>42865</v>
      </c>
      <c r="D430" s="202" t="s">
        <v>7504</v>
      </c>
      <c r="E430" s="203" t="s">
        <v>7505</v>
      </c>
      <c r="F430" s="203" t="s">
        <v>7354</v>
      </c>
      <c r="G430" s="201">
        <v>42865</v>
      </c>
      <c r="H430" s="204" t="s">
        <v>2639</v>
      </c>
    </row>
    <row r="431" spans="1:8" x14ac:dyDescent="0.25">
      <c r="A431" s="185" t="s">
        <v>7506</v>
      </c>
      <c r="B431" s="200" t="s">
        <v>3255</v>
      </c>
      <c r="C431" s="201">
        <v>42865</v>
      </c>
      <c r="D431" s="202" t="s">
        <v>7356</v>
      </c>
      <c r="E431" s="203" t="s">
        <v>7507</v>
      </c>
      <c r="F431" s="203" t="s">
        <v>7508</v>
      </c>
      <c r="G431" s="201">
        <v>42865</v>
      </c>
      <c r="H431" s="204" t="s">
        <v>2604</v>
      </c>
    </row>
    <row r="432" spans="1:8" x14ac:dyDescent="0.25">
      <c r="A432" s="185" t="s">
        <v>7509</v>
      </c>
      <c r="B432" s="200" t="s">
        <v>3293</v>
      </c>
      <c r="C432" s="201">
        <v>42865</v>
      </c>
      <c r="D432" s="202" t="s">
        <v>7499</v>
      </c>
      <c r="E432" s="203" t="s">
        <v>7510</v>
      </c>
      <c r="F432" s="203" t="s">
        <v>7508</v>
      </c>
      <c r="G432" s="201">
        <v>42865</v>
      </c>
      <c r="H432" s="204" t="s">
        <v>2632</v>
      </c>
    </row>
    <row r="433" spans="1:8" x14ac:dyDescent="0.25">
      <c r="A433" s="185" t="s">
        <v>7511</v>
      </c>
      <c r="B433" s="200" t="s">
        <v>3276</v>
      </c>
      <c r="C433" s="201">
        <v>42865</v>
      </c>
      <c r="D433" s="202" t="s">
        <v>7494</v>
      </c>
      <c r="E433" s="203" t="s">
        <v>7512</v>
      </c>
      <c r="F433" s="203" t="s">
        <v>7508</v>
      </c>
      <c r="G433" s="201">
        <v>42865</v>
      </c>
      <c r="H433" s="204" t="s">
        <v>2674</v>
      </c>
    </row>
    <row r="434" spans="1:8" x14ac:dyDescent="0.25">
      <c r="A434" s="185" t="s">
        <v>7513</v>
      </c>
      <c r="B434" s="200" t="s">
        <v>7514</v>
      </c>
      <c r="C434" s="201">
        <v>42865</v>
      </c>
      <c r="D434" s="202" t="s">
        <v>7499</v>
      </c>
      <c r="E434" s="203" t="s">
        <v>7510</v>
      </c>
      <c r="F434" s="203" t="s">
        <v>7508</v>
      </c>
      <c r="G434" s="201">
        <v>42865</v>
      </c>
      <c r="H434" s="204" t="s">
        <v>2669</v>
      </c>
    </row>
    <row r="435" spans="1:8" x14ac:dyDescent="0.25">
      <c r="A435" s="185" t="s">
        <v>7515</v>
      </c>
      <c r="B435" s="200" t="s">
        <v>7516</v>
      </c>
      <c r="C435" s="201">
        <v>42865</v>
      </c>
      <c r="D435" s="202" t="s">
        <v>7517</v>
      </c>
      <c r="E435" s="203" t="s">
        <v>7518</v>
      </c>
      <c r="F435" s="203" t="s">
        <v>7508</v>
      </c>
      <c r="G435" s="201">
        <v>42865</v>
      </c>
      <c r="H435" s="204" t="s">
        <v>2639</v>
      </c>
    </row>
    <row r="436" spans="1:8" x14ac:dyDescent="0.25">
      <c r="A436" s="185" t="s">
        <v>7519</v>
      </c>
      <c r="B436" s="200" t="s">
        <v>7520</v>
      </c>
      <c r="C436" s="201">
        <v>42865</v>
      </c>
      <c r="D436" s="202" t="s">
        <v>7426</v>
      </c>
      <c r="E436" s="203" t="s">
        <v>7521</v>
      </c>
      <c r="F436" s="203" t="s">
        <v>7508</v>
      </c>
      <c r="G436" s="201">
        <v>42865</v>
      </c>
      <c r="H436" s="204" t="s">
        <v>2631</v>
      </c>
    </row>
    <row r="437" spans="1:8" x14ac:dyDescent="0.25">
      <c r="A437" s="185" t="s">
        <v>7522</v>
      </c>
      <c r="B437" s="200" t="s">
        <v>7523</v>
      </c>
      <c r="C437" s="201">
        <v>42865</v>
      </c>
      <c r="D437" s="202" t="s">
        <v>7422</v>
      </c>
      <c r="E437" s="203" t="s">
        <v>7524</v>
      </c>
      <c r="F437" s="203" t="s">
        <v>7508</v>
      </c>
      <c r="G437" s="201">
        <v>42865</v>
      </c>
      <c r="H437" s="204" t="s">
        <v>2646</v>
      </c>
    </row>
    <row r="438" spans="1:8" ht="22.5" x14ac:dyDescent="0.25">
      <c r="A438" s="185" t="s">
        <v>7525</v>
      </c>
      <c r="B438" s="200" t="s">
        <v>9386</v>
      </c>
      <c r="C438" s="201">
        <v>42871</v>
      </c>
      <c r="D438" s="202" t="s">
        <v>7562</v>
      </c>
      <c r="E438" s="203" t="s">
        <v>7563</v>
      </c>
      <c r="F438" s="203" t="s">
        <v>9385</v>
      </c>
      <c r="G438" s="201">
        <v>42871</v>
      </c>
      <c r="H438" s="204" t="s">
        <v>9384</v>
      </c>
    </row>
    <row r="439" spans="1:8" x14ac:dyDescent="0.25">
      <c r="A439" s="185" t="s">
        <v>7526</v>
      </c>
      <c r="B439" s="200" t="s">
        <v>4746</v>
      </c>
      <c r="C439" s="201">
        <v>42865</v>
      </c>
      <c r="D439" s="202" t="s">
        <v>7426</v>
      </c>
      <c r="E439" s="203" t="s">
        <v>7427</v>
      </c>
      <c r="F439" s="203" t="s">
        <v>7354</v>
      </c>
      <c r="G439" s="201">
        <v>42865</v>
      </c>
      <c r="H439" s="204" t="s">
        <v>2662</v>
      </c>
    </row>
    <row r="440" spans="1:8" x14ac:dyDescent="0.25">
      <c r="A440" s="185" t="s">
        <v>7527</v>
      </c>
      <c r="B440" s="200" t="s">
        <v>7528</v>
      </c>
      <c r="C440" s="201">
        <v>42865</v>
      </c>
      <c r="D440" s="202" t="s">
        <v>7529</v>
      </c>
      <c r="E440" s="203" t="s">
        <v>7530</v>
      </c>
      <c r="F440" s="203" t="s">
        <v>7354</v>
      </c>
      <c r="G440" s="201">
        <v>42865</v>
      </c>
      <c r="H440" s="204" t="s">
        <v>2573</v>
      </c>
    </row>
    <row r="441" spans="1:8" x14ac:dyDescent="0.25">
      <c r="A441" s="185" t="s">
        <v>7531</v>
      </c>
      <c r="B441" s="200" t="s">
        <v>7532</v>
      </c>
      <c r="C441" s="201">
        <v>42865</v>
      </c>
      <c r="D441" s="202" t="s">
        <v>7533</v>
      </c>
      <c r="E441" s="203" t="s">
        <v>7534</v>
      </c>
      <c r="F441" s="203" t="s">
        <v>7354</v>
      </c>
      <c r="G441" s="201">
        <v>42865</v>
      </c>
      <c r="H441" s="204" t="s">
        <v>2577</v>
      </c>
    </row>
    <row r="442" spans="1:8" ht="22.5" x14ac:dyDescent="0.25">
      <c r="A442" s="185" t="s">
        <v>7535</v>
      </c>
      <c r="B442" s="200" t="s">
        <v>7536</v>
      </c>
      <c r="C442" s="201">
        <v>42843</v>
      </c>
      <c r="D442" s="202" t="s">
        <v>788</v>
      </c>
      <c r="E442" s="203" t="s">
        <v>788</v>
      </c>
      <c r="F442" s="203" t="s">
        <v>6923</v>
      </c>
      <c r="G442" s="201">
        <v>42843</v>
      </c>
      <c r="H442" s="204" t="s">
        <v>6415</v>
      </c>
    </row>
    <row r="443" spans="1:8" ht="22.5" x14ac:dyDescent="0.25">
      <c r="A443" s="185" t="s">
        <v>7537</v>
      </c>
      <c r="B443" s="200" t="s">
        <v>7538</v>
      </c>
      <c r="C443" s="201">
        <v>42874</v>
      </c>
      <c r="D443" s="202" t="s">
        <v>7539</v>
      </c>
      <c r="E443" s="203" t="s">
        <v>7539</v>
      </c>
      <c r="F443" s="203" t="s">
        <v>1431</v>
      </c>
      <c r="G443" s="201">
        <v>42874</v>
      </c>
      <c r="H443" s="204" t="s">
        <v>1846</v>
      </c>
    </row>
    <row r="444" spans="1:8" x14ac:dyDescent="0.25">
      <c r="A444" s="185" t="s">
        <v>7540</v>
      </c>
      <c r="B444" s="200" t="s">
        <v>7541</v>
      </c>
      <c r="C444" s="201">
        <v>42865</v>
      </c>
      <c r="D444" s="202" t="s">
        <v>7418</v>
      </c>
      <c r="E444" s="203" t="s">
        <v>7419</v>
      </c>
      <c r="F444" s="203" t="s">
        <v>7354</v>
      </c>
      <c r="G444" s="201">
        <v>42865</v>
      </c>
      <c r="H444" s="204" t="s">
        <v>2571</v>
      </c>
    </row>
    <row r="445" spans="1:8" x14ac:dyDescent="0.25">
      <c r="A445" s="185" t="s">
        <v>7542</v>
      </c>
      <c r="B445" s="200" t="s">
        <v>7543</v>
      </c>
      <c r="C445" s="201">
        <v>42865</v>
      </c>
      <c r="D445" s="202" t="s">
        <v>7418</v>
      </c>
      <c r="E445" s="203" t="s">
        <v>7419</v>
      </c>
      <c r="F445" s="203" t="s">
        <v>7354</v>
      </c>
      <c r="G445" s="201">
        <v>42865</v>
      </c>
      <c r="H445" s="204" t="s">
        <v>4249</v>
      </c>
    </row>
    <row r="446" spans="1:8" x14ac:dyDescent="0.25">
      <c r="A446" s="185" t="s">
        <v>7544</v>
      </c>
      <c r="B446" s="200" t="s">
        <v>7545</v>
      </c>
      <c r="C446" s="201">
        <v>42865</v>
      </c>
      <c r="D446" s="202" t="s">
        <v>7499</v>
      </c>
      <c r="E446" s="203" t="s">
        <v>7500</v>
      </c>
      <c r="F446" s="203" t="s">
        <v>7354</v>
      </c>
      <c r="G446" s="201">
        <v>42865</v>
      </c>
      <c r="H446" s="204" t="s">
        <v>2668</v>
      </c>
    </row>
    <row r="447" spans="1:8" ht="22.5" x14ac:dyDescent="0.25">
      <c r="A447" s="185" t="s">
        <v>7546</v>
      </c>
      <c r="B447" s="200" t="s">
        <v>7547</v>
      </c>
      <c r="C447" s="201">
        <v>42879</v>
      </c>
      <c r="D447" s="202" t="s">
        <v>2757</v>
      </c>
      <c r="E447" s="203" t="s">
        <v>6573</v>
      </c>
      <c r="F447" s="203" t="s">
        <v>6596</v>
      </c>
      <c r="G447" s="201">
        <v>43021</v>
      </c>
      <c r="H447" s="204" t="s">
        <v>1526</v>
      </c>
    </row>
    <row r="448" spans="1:8" ht="22.5" x14ac:dyDescent="0.25">
      <c r="A448" s="185" t="s">
        <v>7548</v>
      </c>
      <c r="B448" s="200" t="s">
        <v>7549</v>
      </c>
      <c r="C448" s="201">
        <v>42843</v>
      </c>
      <c r="D448" s="202" t="s">
        <v>7550</v>
      </c>
      <c r="E448" s="203" t="s">
        <v>7550</v>
      </c>
      <c r="F448" s="203" t="s">
        <v>6923</v>
      </c>
      <c r="G448" s="201">
        <v>42843</v>
      </c>
      <c r="H448" s="204" t="s">
        <v>261</v>
      </c>
    </row>
    <row r="449" spans="1:8" ht="22.5" x14ac:dyDescent="0.25">
      <c r="A449" s="185" t="s">
        <v>7551</v>
      </c>
      <c r="B449" s="200" t="s">
        <v>7552</v>
      </c>
      <c r="C449" s="201">
        <v>42874</v>
      </c>
      <c r="D449" s="202" t="s">
        <v>7553</v>
      </c>
      <c r="E449" s="203" t="s">
        <v>7554</v>
      </c>
      <c r="F449" s="203" t="s">
        <v>2774</v>
      </c>
      <c r="G449" s="201">
        <v>43239</v>
      </c>
      <c r="H449" s="204" t="s">
        <v>9184</v>
      </c>
    </row>
    <row r="450" spans="1:8" ht="33.75" x14ac:dyDescent="0.25">
      <c r="A450" s="185" t="s">
        <v>7555</v>
      </c>
      <c r="B450" s="200" t="s">
        <v>7556</v>
      </c>
      <c r="C450" s="201">
        <v>42873</v>
      </c>
      <c r="D450" s="202" t="s">
        <v>6654</v>
      </c>
      <c r="E450" s="203" t="s">
        <v>780</v>
      </c>
      <c r="F450" s="203" t="s">
        <v>6717</v>
      </c>
      <c r="G450" s="201">
        <v>43054</v>
      </c>
      <c r="H450" s="204" t="s">
        <v>1532</v>
      </c>
    </row>
    <row r="451" spans="1:8" ht="33.75" x14ac:dyDescent="0.25">
      <c r="A451" s="185" t="s">
        <v>7557</v>
      </c>
      <c r="B451" s="200" t="s">
        <v>7558</v>
      </c>
      <c r="C451" s="201">
        <v>42873</v>
      </c>
      <c r="D451" s="202" t="s">
        <v>7559</v>
      </c>
      <c r="E451" s="203" t="s">
        <v>7560</v>
      </c>
      <c r="F451" s="203" t="s">
        <v>7561</v>
      </c>
      <c r="G451" s="201">
        <v>43644</v>
      </c>
      <c r="H451" s="204" t="s">
        <v>9185</v>
      </c>
    </row>
    <row r="452" spans="1:8" ht="22.5" x14ac:dyDescent="0.25">
      <c r="A452" s="185" t="s">
        <v>7564</v>
      </c>
      <c r="B452" s="200" t="s">
        <v>7565</v>
      </c>
      <c r="C452" s="201">
        <v>42874</v>
      </c>
      <c r="D452" s="202" t="s">
        <v>7566</v>
      </c>
      <c r="E452" s="203" t="s">
        <v>7539</v>
      </c>
      <c r="F452" s="203" t="s">
        <v>6717</v>
      </c>
      <c r="G452" s="201">
        <v>43131</v>
      </c>
      <c r="H452" s="204" t="s">
        <v>1846</v>
      </c>
    </row>
    <row r="453" spans="1:8" ht="22.5" x14ac:dyDescent="0.25">
      <c r="A453" s="185" t="s">
        <v>7567</v>
      </c>
      <c r="B453" s="200" t="s">
        <v>7568</v>
      </c>
      <c r="C453" s="201">
        <v>42879</v>
      </c>
      <c r="D453" s="202" t="s">
        <v>816</v>
      </c>
      <c r="E453" s="203" t="s">
        <v>1073</v>
      </c>
      <c r="F453" s="203" t="s">
        <v>6615</v>
      </c>
      <c r="G453" s="201">
        <v>43070</v>
      </c>
      <c r="H453" s="204" t="s">
        <v>1526</v>
      </c>
    </row>
    <row r="454" spans="1:8" ht="22.5" x14ac:dyDescent="0.25">
      <c r="A454" s="185" t="s">
        <v>7569</v>
      </c>
      <c r="B454" s="200" t="s">
        <v>5047</v>
      </c>
      <c r="C454" s="201">
        <v>42843</v>
      </c>
      <c r="D454" s="202" t="s">
        <v>6742</v>
      </c>
      <c r="E454" s="203" t="s">
        <v>788</v>
      </c>
      <c r="F454" s="203" t="s">
        <v>6923</v>
      </c>
      <c r="G454" s="201">
        <v>43091</v>
      </c>
      <c r="H454" s="204" t="s">
        <v>6415</v>
      </c>
    </row>
    <row r="455" spans="1:8" ht="22.5" x14ac:dyDescent="0.25">
      <c r="A455" s="185" t="s">
        <v>7570</v>
      </c>
      <c r="B455" s="200" t="s">
        <v>7571</v>
      </c>
      <c r="C455" s="201">
        <v>42843</v>
      </c>
      <c r="D455" s="202" t="s">
        <v>7572</v>
      </c>
      <c r="E455" s="203" t="s">
        <v>7550</v>
      </c>
      <c r="F455" s="203" t="s">
        <v>6923</v>
      </c>
      <c r="G455" s="201">
        <v>43091</v>
      </c>
      <c r="H455" s="204" t="s">
        <v>261</v>
      </c>
    </row>
    <row r="456" spans="1:8" x14ac:dyDescent="0.25">
      <c r="A456" s="185" t="s">
        <v>7573</v>
      </c>
      <c r="B456" s="200" t="s">
        <v>2354</v>
      </c>
      <c r="C456" s="201">
        <v>42865</v>
      </c>
      <c r="D456" s="202" t="s">
        <v>7499</v>
      </c>
      <c r="E456" s="203" t="s">
        <v>7510</v>
      </c>
      <c r="F456" s="203" t="s">
        <v>7508</v>
      </c>
      <c r="G456" s="201">
        <v>42865</v>
      </c>
      <c r="H456" s="204" t="s">
        <v>2668</v>
      </c>
    </row>
    <row r="457" spans="1:8" x14ac:dyDescent="0.25">
      <c r="A457" s="185" t="s">
        <v>7574</v>
      </c>
      <c r="B457" s="200" t="s">
        <v>7575</v>
      </c>
      <c r="C457" s="201">
        <v>42865</v>
      </c>
      <c r="D457" s="202" t="s">
        <v>7418</v>
      </c>
      <c r="E457" s="203" t="s">
        <v>7576</v>
      </c>
      <c r="F457" s="203" t="s">
        <v>7508</v>
      </c>
      <c r="G457" s="201">
        <v>42865</v>
      </c>
      <c r="H457" s="204" t="s">
        <v>4249</v>
      </c>
    </row>
    <row r="458" spans="1:8" ht="22.5" x14ac:dyDescent="0.25">
      <c r="A458" s="185" t="s">
        <v>7577</v>
      </c>
      <c r="B458" s="200" t="s">
        <v>7578</v>
      </c>
      <c r="C458" s="201">
        <v>42884</v>
      </c>
      <c r="D458" s="202" t="s">
        <v>7579</v>
      </c>
      <c r="E458" s="203" t="s">
        <v>7580</v>
      </c>
      <c r="F458" s="203" t="s">
        <v>1462</v>
      </c>
      <c r="G458" s="201">
        <v>43249</v>
      </c>
      <c r="H458" s="204" t="s">
        <v>9375</v>
      </c>
    </row>
    <row r="459" spans="1:8" x14ac:dyDescent="0.25">
      <c r="A459" s="185" t="s">
        <v>7581</v>
      </c>
      <c r="B459" s="200" t="s">
        <v>4824</v>
      </c>
      <c r="C459" s="201">
        <v>42865</v>
      </c>
      <c r="D459" s="202" t="s">
        <v>7352</v>
      </c>
      <c r="E459" s="203" t="s">
        <v>7353</v>
      </c>
      <c r="F459" s="203" t="s">
        <v>7354</v>
      </c>
      <c r="G459" s="201">
        <v>42865</v>
      </c>
      <c r="H459" s="204" t="s">
        <v>4428</v>
      </c>
    </row>
    <row r="460" spans="1:8" ht="45" x14ac:dyDescent="0.25">
      <c r="A460" s="185" t="s">
        <v>7582</v>
      </c>
      <c r="B460" s="200" t="s">
        <v>9359</v>
      </c>
      <c r="C460" s="201">
        <v>42851</v>
      </c>
      <c r="D460" s="202" t="s">
        <v>7613</v>
      </c>
      <c r="E460" s="203" t="s">
        <v>7614</v>
      </c>
      <c r="F460" s="203" t="s">
        <v>2321</v>
      </c>
      <c r="G460" s="201">
        <v>42851</v>
      </c>
      <c r="H460" s="204" t="s">
        <v>9360</v>
      </c>
    </row>
    <row r="461" spans="1:8" ht="22.5" x14ac:dyDescent="0.25">
      <c r="A461" s="185" t="s">
        <v>7583</v>
      </c>
      <c r="B461" s="200" t="s">
        <v>7584</v>
      </c>
      <c r="C461" s="201">
        <v>42884</v>
      </c>
      <c r="D461" s="202" t="s">
        <v>7604</v>
      </c>
      <c r="E461" s="203" t="s">
        <v>7605</v>
      </c>
      <c r="F461" s="203" t="s">
        <v>1462</v>
      </c>
      <c r="G461" s="201" t="s">
        <v>9376</v>
      </c>
      <c r="H461" s="204" t="s">
        <v>9371</v>
      </c>
    </row>
    <row r="462" spans="1:8" x14ac:dyDescent="0.25">
      <c r="A462" s="185" t="s">
        <v>7585</v>
      </c>
      <c r="B462" s="200" t="s">
        <v>4780</v>
      </c>
      <c r="C462" s="201">
        <v>42865</v>
      </c>
      <c r="D462" s="202" t="s">
        <v>7586</v>
      </c>
      <c r="E462" s="203" t="s">
        <v>7587</v>
      </c>
      <c r="F462" s="203" t="s">
        <v>7354</v>
      </c>
      <c r="G462" s="201">
        <v>42865</v>
      </c>
      <c r="H462" s="204" t="s">
        <v>4246</v>
      </c>
    </row>
    <row r="463" spans="1:8" ht="22.5" x14ac:dyDescent="0.25">
      <c r="A463" s="185" t="s">
        <v>7588</v>
      </c>
      <c r="B463" s="200" t="s">
        <v>7589</v>
      </c>
      <c r="C463" s="201">
        <v>42843</v>
      </c>
      <c r="D463" s="202" t="s">
        <v>783</v>
      </c>
      <c r="E463" s="203" t="s">
        <v>783</v>
      </c>
      <c r="F463" s="203" t="s">
        <v>6923</v>
      </c>
      <c r="G463" s="201">
        <v>43091</v>
      </c>
      <c r="H463" s="204" t="s">
        <v>6419</v>
      </c>
    </row>
    <row r="464" spans="1:8" ht="22.5" x14ac:dyDescent="0.25">
      <c r="A464" s="185" t="s">
        <v>7590</v>
      </c>
      <c r="B464" s="200" t="s">
        <v>7591</v>
      </c>
      <c r="C464" s="201">
        <v>42843</v>
      </c>
      <c r="D464" s="202" t="s">
        <v>788</v>
      </c>
      <c r="E464" s="203" t="s">
        <v>788</v>
      </c>
      <c r="F464" s="203" t="s">
        <v>6923</v>
      </c>
      <c r="G464" s="201">
        <v>43091</v>
      </c>
      <c r="H464" s="204" t="s">
        <v>6419</v>
      </c>
    </row>
    <row r="465" spans="1:8" ht="22.5" x14ac:dyDescent="0.25">
      <c r="A465" s="185" t="s">
        <v>7592</v>
      </c>
      <c r="B465" s="200" t="s">
        <v>7593</v>
      </c>
      <c r="C465" s="201">
        <v>42843</v>
      </c>
      <c r="D465" s="202" t="s">
        <v>963</v>
      </c>
      <c r="E465" s="203" t="s">
        <v>963</v>
      </c>
      <c r="F465" s="203" t="s">
        <v>6923</v>
      </c>
      <c r="G465" s="201">
        <v>43091</v>
      </c>
      <c r="H465" s="204" t="s">
        <v>1535</v>
      </c>
    </row>
    <row r="466" spans="1:8" ht="22.5" x14ac:dyDescent="0.25">
      <c r="A466" s="185" t="s">
        <v>7594</v>
      </c>
      <c r="B466" s="200" t="s">
        <v>7595</v>
      </c>
      <c r="C466" s="201">
        <v>42843</v>
      </c>
      <c r="D466" s="202" t="s">
        <v>919</v>
      </c>
      <c r="E466" s="203" t="s">
        <v>919</v>
      </c>
      <c r="F466" s="203" t="s">
        <v>6923</v>
      </c>
      <c r="G466" s="201">
        <v>43091</v>
      </c>
      <c r="H466" s="204" t="s">
        <v>6331</v>
      </c>
    </row>
    <row r="467" spans="1:8" ht="22.5" x14ac:dyDescent="0.25">
      <c r="A467" s="185" t="s">
        <v>7596</v>
      </c>
      <c r="B467" s="200" t="s">
        <v>7597</v>
      </c>
      <c r="C467" s="201">
        <v>42843</v>
      </c>
      <c r="D467" s="202" t="s">
        <v>919</v>
      </c>
      <c r="E467" s="203" t="s">
        <v>919</v>
      </c>
      <c r="F467" s="203" t="s">
        <v>6923</v>
      </c>
      <c r="G467" s="201">
        <v>43091</v>
      </c>
      <c r="H467" s="204" t="s">
        <v>6414</v>
      </c>
    </row>
    <row r="468" spans="1:8" ht="22.5" x14ac:dyDescent="0.25">
      <c r="A468" s="185" t="s">
        <v>7598</v>
      </c>
      <c r="B468" s="200" t="s">
        <v>7599</v>
      </c>
      <c r="C468" s="201">
        <v>42843</v>
      </c>
      <c r="D468" s="202" t="s">
        <v>919</v>
      </c>
      <c r="E468" s="203" t="s">
        <v>919</v>
      </c>
      <c r="F468" s="203" t="s">
        <v>6923</v>
      </c>
      <c r="G468" s="201">
        <v>43091</v>
      </c>
      <c r="H468" s="204" t="s">
        <v>23</v>
      </c>
    </row>
    <row r="469" spans="1:8" ht="22.5" x14ac:dyDescent="0.25">
      <c r="A469" s="185" t="s">
        <v>7600</v>
      </c>
      <c r="B469" s="200" t="s">
        <v>5611</v>
      </c>
      <c r="C469" s="201">
        <v>42831</v>
      </c>
      <c r="D469" s="202" t="s">
        <v>6804</v>
      </c>
      <c r="E469" s="203" t="s">
        <v>2751</v>
      </c>
      <c r="F469" s="203" t="s">
        <v>1309</v>
      </c>
      <c r="G469" s="201">
        <v>43190</v>
      </c>
      <c r="H469" s="204" t="s">
        <v>2619</v>
      </c>
    </row>
    <row r="470" spans="1:8" ht="22.5" x14ac:dyDescent="0.25">
      <c r="A470" s="185" t="s">
        <v>7601</v>
      </c>
      <c r="B470" s="200" t="s">
        <v>5611</v>
      </c>
      <c r="C470" s="201">
        <v>42821</v>
      </c>
      <c r="D470" s="202" t="s">
        <v>6804</v>
      </c>
      <c r="E470" s="203" t="s">
        <v>2751</v>
      </c>
      <c r="F470" s="203" t="s">
        <v>1309</v>
      </c>
      <c r="G470" s="201">
        <v>43190</v>
      </c>
      <c r="H470" s="204" t="s">
        <v>2619</v>
      </c>
    </row>
    <row r="471" spans="1:8" ht="22.5" x14ac:dyDescent="0.25">
      <c r="A471" s="185" t="s">
        <v>7602</v>
      </c>
      <c r="B471" s="200" t="s">
        <v>7603</v>
      </c>
      <c r="C471" s="201">
        <v>42884</v>
      </c>
      <c r="D471" s="202" t="s">
        <v>7604</v>
      </c>
      <c r="E471" s="203" t="s">
        <v>7605</v>
      </c>
      <c r="F471" s="203" t="s">
        <v>7606</v>
      </c>
      <c r="G471" s="201">
        <v>43251</v>
      </c>
      <c r="H471" s="204" t="s">
        <v>2563</v>
      </c>
    </row>
    <row r="472" spans="1:8" ht="33.75" x14ac:dyDescent="0.25">
      <c r="A472" s="185" t="s">
        <v>7607</v>
      </c>
      <c r="B472" s="200" t="s">
        <v>7608</v>
      </c>
      <c r="C472" s="201">
        <v>42851</v>
      </c>
      <c r="D472" s="202" t="s">
        <v>7609</v>
      </c>
      <c r="E472" s="203" t="s">
        <v>7610</v>
      </c>
      <c r="F472" s="203" t="s">
        <v>5837</v>
      </c>
      <c r="G472" s="201">
        <v>43100</v>
      </c>
      <c r="H472" s="204" t="s">
        <v>1532</v>
      </c>
    </row>
    <row r="473" spans="1:8" ht="22.5" x14ac:dyDescent="0.25">
      <c r="A473" s="185" t="s">
        <v>7611</v>
      </c>
      <c r="B473" s="200" t="s">
        <v>7612</v>
      </c>
      <c r="C473" s="201">
        <v>42851</v>
      </c>
      <c r="D473" s="202" t="s">
        <v>7613</v>
      </c>
      <c r="E473" s="203" t="s">
        <v>7614</v>
      </c>
      <c r="F473" s="203" t="s">
        <v>7615</v>
      </c>
      <c r="G473" s="201">
        <v>42861</v>
      </c>
      <c r="H473" s="204" t="s">
        <v>9186</v>
      </c>
    </row>
    <row r="474" spans="1:8" ht="22.5" x14ac:dyDescent="0.25">
      <c r="A474" s="185" t="s">
        <v>7616</v>
      </c>
      <c r="B474" s="200" t="s">
        <v>7617</v>
      </c>
      <c r="C474" s="201">
        <v>42843</v>
      </c>
      <c r="D474" s="202" t="s">
        <v>7153</v>
      </c>
      <c r="E474" s="203" t="s">
        <v>919</v>
      </c>
      <c r="F474" s="203" t="s">
        <v>6923</v>
      </c>
      <c r="G474" s="201">
        <v>43091</v>
      </c>
      <c r="H474" s="204" t="s">
        <v>6414</v>
      </c>
    </row>
    <row r="475" spans="1:8" ht="22.5" x14ac:dyDescent="0.25">
      <c r="A475" s="185" t="s">
        <v>7618</v>
      </c>
      <c r="B475" s="200" t="s">
        <v>5508</v>
      </c>
      <c r="C475" s="201">
        <v>42843</v>
      </c>
      <c r="D475" s="202" t="s">
        <v>7153</v>
      </c>
      <c r="E475" s="203" t="s">
        <v>919</v>
      </c>
      <c r="F475" s="203" t="s">
        <v>6923</v>
      </c>
      <c r="G475" s="201">
        <v>43091</v>
      </c>
      <c r="H475" s="204" t="s">
        <v>23</v>
      </c>
    </row>
    <row r="476" spans="1:8" x14ac:dyDescent="0.25">
      <c r="A476" s="185" t="s">
        <v>7619</v>
      </c>
      <c r="B476" s="200" t="s">
        <v>7620</v>
      </c>
      <c r="C476" s="201">
        <v>42843</v>
      </c>
      <c r="D476" s="202" t="s">
        <v>7153</v>
      </c>
      <c r="E476" s="203" t="s">
        <v>919</v>
      </c>
      <c r="F476" s="203" t="s">
        <v>6923</v>
      </c>
      <c r="G476" s="201">
        <v>43091</v>
      </c>
      <c r="H476" s="204" t="s">
        <v>6331</v>
      </c>
    </row>
    <row r="477" spans="1:8" x14ac:dyDescent="0.25">
      <c r="A477" s="185" t="s">
        <v>7621</v>
      </c>
      <c r="B477" s="200" t="s">
        <v>5016</v>
      </c>
      <c r="C477" s="201">
        <v>42843</v>
      </c>
      <c r="D477" s="202" t="s">
        <v>959</v>
      </c>
      <c r="E477" s="203" t="s">
        <v>963</v>
      </c>
      <c r="F477" s="203" t="s">
        <v>6923</v>
      </c>
      <c r="G477" s="201">
        <v>43091</v>
      </c>
      <c r="H477" s="204" t="s">
        <v>1535</v>
      </c>
    </row>
    <row r="478" spans="1:8" ht="22.5" x14ac:dyDescent="0.25">
      <c r="A478" s="185" t="s">
        <v>7622</v>
      </c>
      <c r="B478" s="200" t="s">
        <v>5059</v>
      </c>
      <c r="C478" s="201">
        <v>42843</v>
      </c>
      <c r="D478" s="202" t="s">
        <v>6742</v>
      </c>
      <c r="E478" s="203" t="s">
        <v>788</v>
      </c>
      <c r="F478" s="203" t="s">
        <v>6923</v>
      </c>
      <c r="G478" s="201">
        <v>43091</v>
      </c>
      <c r="H478" s="204" t="s">
        <v>6419</v>
      </c>
    </row>
    <row r="479" spans="1:8" ht="22.5" x14ac:dyDescent="0.25">
      <c r="A479" s="185" t="s">
        <v>7623</v>
      </c>
      <c r="B479" s="200" t="s">
        <v>5059</v>
      </c>
      <c r="C479" s="201">
        <v>42843</v>
      </c>
      <c r="D479" s="202" t="s">
        <v>970</v>
      </c>
      <c r="E479" s="203" t="s">
        <v>783</v>
      </c>
      <c r="F479" s="203" t="s">
        <v>6923</v>
      </c>
      <c r="G479" s="201">
        <v>43091</v>
      </c>
      <c r="H479" s="204" t="s">
        <v>6419</v>
      </c>
    </row>
    <row r="480" spans="1:8" x14ac:dyDescent="0.25">
      <c r="A480" s="185" t="s">
        <v>7624</v>
      </c>
      <c r="B480" s="200" t="s">
        <v>7625</v>
      </c>
      <c r="C480" s="201">
        <v>42865</v>
      </c>
      <c r="D480" s="202" t="s">
        <v>7626</v>
      </c>
      <c r="E480" s="203" t="s">
        <v>7627</v>
      </c>
      <c r="F480" s="203" t="s">
        <v>7354</v>
      </c>
      <c r="G480" s="201">
        <v>42865</v>
      </c>
      <c r="H480" s="204" t="s">
        <v>4429</v>
      </c>
    </row>
    <row r="481" spans="1:8" ht="22.5" x14ac:dyDescent="0.25">
      <c r="A481" s="185" t="s">
        <v>7628</v>
      </c>
      <c r="B481" s="200" t="s">
        <v>7629</v>
      </c>
      <c r="C481" s="201">
        <v>42865</v>
      </c>
      <c r="D481" s="202" t="s">
        <v>7630</v>
      </c>
      <c r="E481" s="203" t="s">
        <v>7631</v>
      </c>
      <c r="F481" s="203" t="s">
        <v>7354</v>
      </c>
      <c r="G481" s="201">
        <v>42865</v>
      </c>
      <c r="H481" s="204" t="s">
        <v>6495</v>
      </c>
    </row>
    <row r="482" spans="1:8" ht="22.5" x14ac:dyDescent="0.25">
      <c r="A482" s="185" t="s">
        <v>7632</v>
      </c>
      <c r="B482" s="200" t="s">
        <v>7633</v>
      </c>
      <c r="C482" s="201">
        <v>42843</v>
      </c>
      <c r="D482" s="202" t="s">
        <v>919</v>
      </c>
      <c r="E482" s="203" t="s">
        <v>919</v>
      </c>
      <c r="F482" s="203" t="s">
        <v>6923</v>
      </c>
      <c r="G482" s="201">
        <v>42843</v>
      </c>
      <c r="H482" s="204" t="s">
        <v>4392</v>
      </c>
    </row>
    <row r="483" spans="1:8" ht="22.5" x14ac:dyDescent="0.25">
      <c r="A483" s="185" t="s">
        <v>7634</v>
      </c>
      <c r="B483" s="200" t="s">
        <v>7635</v>
      </c>
      <c r="C483" s="201">
        <v>42843</v>
      </c>
      <c r="D483" s="202" t="s">
        <v>968</v>
      </c>
      <c r="E483" s="203" t="s">
        <v>968</v>
      </c>
      <c r="F483" s="203" t="s">
        <v>6923</v>
      </c>
      <c r="G483" s="201">
        <v>42843</v>
      </c>
      <c r="H483" s="204" t="s">
        <v>6455</v>
      </c>
    </row>
    <row r="484" spans="1:8" ht="22.5" x14ac:dyDescent="0.25">
      <c r="A484" s="185" t="s">
        <v>7636</v>
      </c>
      <c r="B484" s="200" t="s">
        <v>7637</v>
      </c>
      <c r="C484" s="201">
        <v>42843</v>
      </c>
      <c r="D484" s="202" t="s">
        <v>965</v>
      </c>
      <c r="E484" s="203" t="s">
        <v>965</v>
      </c>
      <c r="F484" s="203" t="s">
        <v>6923</v>
      </c>
      <c r="G484" s="201">
        <v>42843</v>
      </c>
      <c r="H484" s="204" t="s">
        <v>6455</v>
      </c>
    </row>
    <row r="485" spans="1:8" ht="22.5" x14ac:dyDescent="0.25">
      <c r="A485" s="185" t="s">
        <v>7638</v>
      </c>
      <c r="B485" s="200" t="s">
        <v>7639</v>
      </c>
      <c r="C485" s="201">
        <v>42843</v>
      </c>
      <c r="D485" s="202" t="s">
        <v>919</v>
      </c>
      <c r="E485" s="203" t="s">
        <v>919</v>
      </c>
      <c r="F485" s="203" t="s">
        <v>6923</v>
      </c>
      <c r="G485" s="201">
        <v>42843</v>
      </c>
      <c r="H485" s="204" t="s">
        <v>6453</v>
      </c>
    </row>
    <row r="486" spans="1:8" ht="22.5" x14ac:dyDescent="0.25">
      <c r="A486" s="185" t="s">
        <v>7640</v>
      </c>
      <c r="B486" s="200" t="s">
        <v>7641</v>
      </c>
      <c r="C486" s="201">
        <v>42860</v>
      </c>
      <c r="D486" s="202" t="s">
        <v>7642</v>
      </c>
      <c r="E486" s="203" t="s">
        <v>7642</v>
      </c>
      <c r="F486" s="203" t="s">
        <v>6596</v>
      </c>
      <c r="G486" s="201">
        <v>42860</v>
      </c>
      <c r="H486" s="204" t="s">
        <v>9187</v>
      </c>
    </row>
    <row r="487" spans="1:8" x14ac:dyDescent="0.25">
      <c r="A487" s="185" t="s">
        <v>7643</v>
      </c>
      <c r="B487" s="200" t="s">
        <v>4812</v>
      </c>
      <c r="C487" s="201">
        <v>42865</v>
      </c>
      <c r="D487" s="202" t="s">
        <v>7418</v>
      </c>
      <c r="E487" s="203" t="s">
        <v>7419</v>
      </c>
      <c r="F487" s="203" t="s">
        <v>7354</v>
      </c>
      <c r="G487" s="201">
        <v>42865</v>
      </c>
      <c r="H487" s="204" t="s">
        <v>2610</v>
      </c>
    </row>
    <row r="488" spans="1:8" ht="33.75" x14ac:dyDescent="0.25">
      <c r="A488" s="185" t="s">
        <v>7644</v>
      </c>
      <c r="B488" s="200" t="s">
        <v>7645</v>
      </c>
      <c r="C488" s="201">
        <v>42843</v>
      </c>
      <c r="D488" s="202" t="s">
        <v>7646</v>
      </c>
      <c r="E488" s="203" t="s">
        <v>7646</v>
      </c>
      <c r="F488" s="203" t="s">
        <v>6923</v>
      </c>
      <c r="G488" s="201">
        <v>42843</v>
      </c>
      <c r="H488" s="204" t="s">
        <v>6406</v>
      </c>
    </row>
    <row r="489" spans="1:8" ht="22.5" x14ac:dyDescent="0.25">
      <c r="A489" s="185" t="s">
        <v>7647</v>
      </c>
      <c r="B489" s="200" t="s">
        <v>7648</v>
      </c>
      <c r="C489" s="201">
        <v>42891</v>
      </c>
      <c r="D489" s="202" t="s">
        <v>1361</v>
      </c>
      <c r="E489" s="203" t="s">
        <v>959</v>
      </c>
      <c r="F489" s="203" t="s">
        <v>7649</v>
      </c>
      <c r="G489" s="201">
        <v>42896</v>
      </c>
      <c r="H489" s="204" t="s">
        <v>2583</v>
      </c>
    </row>
    <row r="490" spans="1:8" ht="22.5" x14ac:dyDescent="0.25">
      <c r="A490" s="185" t="s">
        <v>7650</v>
      </c>
      <c r="B490" s="200" t="s">
        <v>7651</v>
      </c>
      <c r="C490" s="201">
        <v>42902</v>
      </c>
      <c r="D490" s="202" t="s">
        <v>7652</v>
      </c>
      <c r="E490" s="203" t="s">
        <v>7653</v>
      </c>
      <c r="F490" s="203" t="s">
        <v>7654</v>
      </c>
      <c r="G490" s="201">
        <v>43100</v>
      </c>
      <c r="H490" s="204" t="s">
        <v>9188</v>
      </c>
    </row>
    <row r="491" spans="1:8" ht="22.5" x14ac:dyDescent="0.25">
      <c r="A491" s="185" t="s">
        <v>7655</v>
      </c>
      <c r="B491" s="200" t="s">
        <v>7656</v>
      </c>
      <c r="C491" s="201">
        <v>42843</v>
      </c>
      <c r="D491" s="202" t="s">
        <v>7153</v>
      </c>
      <c r="E491" s="203" t="s">
        <v>919</v>
      </c>
      <c r="F491" s="203" t="s">
        <v>6923</v>
      </c>
      <c r="G491" s="201">
        <v>43091</v>
      </c>
      <c r="H491" s="204" t="s">
        <v>6453</v>
      </c>
    </row>
    <row r="492" spans="1:8" ht="22.5" x14ac:dyDescent="0.25">
      <c r="A492" s="185" t="s">
        <v>7657</v>
      </c>
      <c r="B492" s="200" t="s">
        <v>5621</v>
      </c>
      <c r="C492" s="201">
        <v>42843</v>
      </c>
      <c r="D492" s="202" t="s">
        <v>7658</v>
      </c>
      <c r="E492" s="203" t="s">
        <v>965</v>
      </c>
      <c r="F492" s="203" t="s">
        <v>6923</v>
      </c>
      <c r="G492" s="201">
        <v>43091</v>
      </c>
      <c r="H492" s="204" t="s">
        <v>6455</v>
      </c>
    </row>
    <row r="493" spans="1:8" ht="22.5" x14ac:dyDescent="0.25">
      <c r="A493" s="185" t="s">
        <v>7659</v>
      </c>
      <c r="B493" s="200" t="s">
        <v>5621</v>
      </c>
      <c r="C493" s="201">
        <v>42843</v>
      </c>
      <c r="D493" s="202" t="s">
        <v>7029</v>
      </c>
      <c r="E493" s="203" t="s">
        <v>968</v>
      </c>
      <c r="F493" s="203" t="s">
        <v>6923</v>
      </c>
      <c r="G493" s="201">
        <v>43091</v>
      </c>
      <c r="H493" s="204" t="s">
        <v>6455</v>
      </c>
    </row>
    <row r="494" spans="1:8" ht="22.5" x14ac:dyDescent="0.25">
      <c r="A494" s="185" t="s">
        <v>7660</v>
      </c>
      <c r="B494" s="200" t="s">
        <v>7661</v>
      </c>
      <c r="C494" s="201">
        <v>42843</v>
      </c>
      <c r="D494" s="202" t="s">
        <v>7153</v>
      </c>
      <c r="E494" s="203" t="s">
        <v>919</v>
      </c>
      <c r="F494" s="203" t="s">
        <v>6923</v>
      </c>
      <c r="G494" s="201">
        <v>43091</v>
      </c>
      <c r="H494" s="204" t="s">
        <v>4392</v>
      </c>
    </row>
    <row r="495" spans="1:8" x14ac:dyDescent="0.25">
      <c r="A495" s="185" t="s">
        <v>7662</v>
      </c>
      <c r="B495" s="200" t="s">
        <v>7663</v>
      </c>
      <c r="C495" s="201">
        <v>42860</v>
      </c>
      <c r="D495" s="202" t="s">
        <v>7642</v>
      </c>
      <c r="E495" s="203" t="s">
        <v>7664</v>
      </c>
      <c r="F495" s="203" t="s">
        <v>5837</v>
      </c>
      <c r="G495" s="201">
        <v>43100</v>
      </c>
      <c r="H495" s="204" t="s">
        <v>9187</v>
      </c>
    </row>
    <row r="496" spans="1:8" ht="22.5" x14ac:dyDescent="0.25">
      <c r="A496" s="185" t="s">
        <v>7665</v>
      </c>
      <c r="B496" s="200" t="s">
        <v>7666</v>
      </c>
      <c r="C496" s="201">
        <v>42843</v>
      </c>
      <c r="D496" s="202" t="s">
        <v>7667</v>
      </c>
      <c r="E496" s="203" t="s">
        <v>965</v>
      </c>
      <c r="F496" s="203" t="s">
        <v>6923</v>
      </c>
      <c r="G496" s="201">
        <v>43091</v>
      </c>
      <c r="H496" s="204" t="s">
        <v>6406</v>
      </c>
    </row>
    <row r="497" spans="1:8" ht="22.5" x14ac:dyDescent="0.25">
      <c r="A497" s="185" t="s">
        <v>7668</v>
      </c>
      <c r="B497" s="200" t="s">
        <v>7669</v>
      </c>
      <c r="C497" s="201">
        <v>42915</v>
      </c>
      <c r="D497" s="202" t="s">
        <v>7670</v>
      </c>
      <c r="E497" s="203" t="s">
        <v>7671</v>
      </c>
      <c r="F497" s="203" t="s">
        <v>7672</v>
      </c>
      <c r="G497" s="201">
        <v>48669</v>
      </c>
      <c r="H497" s="204" t="s">
        <v>208</v>
      </c>
    </row>
    <row r="498" spans="1:8" ht="22.5" x14ac:dyDescent="0.25">
      <c r="A498" s="185" t="s">
        <v>7673</v>
      </c>
      <c r="B498" s="200" t="s">
        <v>7674</v>
      </c>
      <c r="C498" s="201">
        <v>42837</v>
      </c>
      <c r="D498" s="202">
        <v>80000</v>
      </c>
      <c r="E498" s="203" t="s">
        <v>2753</v>
      </c>
      <c r="F498" s="203" t="s">
        <v>6596</v>
      </c>
      <c r="G498" s="201">
        <v>42926</v>
      </c>
      <c r="H498" s="204" t="s">
        <v>210</v>
      </c>
    </row>
    <row r="499" spans="1:8" ht="22.5" x14ac:dyDescent="0.25">
      <c r="A499" s="185" t="s">
        <v>7675</v>
      </c>
      <c r="B499" s="200" t="s">
        <v>7676</v>
      </c>
      <c r="C499" s="201">
        <v>42843</v>
      </c>
      <c r="D499" s="202">
        <v>24000</v>
      </c>
      <c r="E499" s="203" t="s">
        <v>929</v>
      </c>
      <c r="F499" s="203" t="s">
        <v>6596</v>
      </c>
      <c r="G499" s="201"/>
      <c r="H499" s="204" t="s">
        <v>210</v>
      </c>
    </row>
    <row r="500" spans="1:8" ht="33.75" x14ac:dyDescent="0.25">
      <c r="A500" s="185" t="s">
        <v>7677</v>
      </c>
      <c r="B500" s="200" t="s">
        <v>7678</v>
      </c>
      <c r="C500" s="201">
        <v>42843</v>
      </c>
      <c r="D500" s="202">
        <v>20000</v>
      </c>
      <c r="E500" s="203" t="s">
        <v>851</v>
      </c>
      <c r="F500" s="203" t="s">
        <v>6596</v>
      </c>
      <c r="G500" s="201"/>
      <c r="H500" s="204" t="s">
        <v>210</v>
      </c>
    </row>
    <row r="501" spans="1:8" ht="22.5" x14ac:dyDescent="0.25">
      <c r="A501" s="185" t="s">
        <v>7680</v>
      </c>
      <c r="B501" s="200" t="s">
        <v>7681</v>
      </c>
      <c r="C501" s="201">
        <v>42843</v>
      </c>
      <c r="D501" s="202" t="s">
        <v>6956</v>
      </c>
      <c r="E501" s="203" t="s">
        <v>6957</v>
      </c>
      <c r="F501" s="203" t="s">
        <v>6596</v>
      </c>
      <c r="G501" s="201">
        <v>42926</v>
      </c>
      <c r="H501" s="204" t="s">
        <v>210</v>
      </c>
    </row>
    <row r="502" spans="1:8" ht="22.5" x14ac:dyDescent="0.25">
      <c r="A502" s="185" t="s">
        <v>7682</v>
      </c>
      <c r="B502" s="200" t="s">
        <v>7683</v>
      </c>
      <c r="C502" s="201">
        <v>42843</v>
      </c>
      <c r="D502" s="202" t="s">
        <v>959</v>
      </c>
      <c r="E502" s="203" t="s">
        <v>959</v>
      </c>
      <c r="F502" s="203" t="s">
        <v>6923</v>
      </c>
      <c r="G502" s="201">
        <v>42843</v>
      </c>
      <c r="H502" s="204" t="s">
        <v>1535</v>
      </c>
    </row>
    <row r="503" spans="1:8" ht="33.75" x14ac:dyDescent="0.25">
      <c r="A503" s="185" t="s">
        <v>7684</v>
      </c>
      <c r="B503" s="200" t="s">
        <v>7685</v>
      </c>
      <c r="C503" s="201">
        <v>42843</v>
      </c>
      <c r="D503" s="202" t="s">
        <v>919</v>
      </c>
      <c r="E503" s="203" t="s">
        <v>919</v>
      </c>
      <c r="F503" s="203" t="s">
        <v>6923</v>
      </c>
      <c r="G503" s="201">
        <v>42843</v>
      </c>
      <c r="H503" s="204" t="s">
        <v>6497</v>
      </c>
    </row>
    <row r="504" spans="1:8" ht="22.5" x14ac:dyDescent="0.25">
      <c r="A504" s="185" t="s">
        <v>7686</v>
      </c>
      <c r="B504" s="200" t="s">
        <v>7687</v>
      </c>
      <c r="C504" s="201">
        <v>42906</v>
      </c>
      <c r="D504" s="202" t="s">
        <v>7688</v>
      </c>
      <c r="E504" s="203" t="s">
        <v>7688</v>
      </c>
      <c r="F504" s="203" t="s">
        <v>7689</v>
      </c>
      <c r="G504" s="201">
        <v>42906</v>
      </c>
      <c r="H504" s="204" t="s">
        <v>4417</v>
      </c>
    </row>
    <row r="505" spans="1:8" ht="22.5" x14ac:dyDescent="0.25">
      <c r="A505" s="185" t="s">
        <v>7690</v>
      </c>
      <c r="B505" s="200" t="s">
        <v>7691</v>
      </c>
      <c r="C505" s="201">
        <v>42843</v>
      </c>
      <c r="D505" s="202" t="s">
        <v>1049</v>
      </c>
      <c r="E505" s="203" t="s">
        <v>1049</v>
      </c>
      <c r="F505" s="203" t="s">
        <v>6923</v>
      </c>
      <c r="G505" s="201">
        <v>42843</v>
      </c>
      <c r="H505" s="204" t="s">
        <v>6409</v>
      </c>
    </row>
    <row r="506" spans="1:8" ht="22.5" x14ac:dyDescent="0.25">
      <c r="A506" s="185" t="s">
        <v>7692</v>
      </c>
      <c r="B506" s="200" t="s">
        <v>7693</v>
      </c>
      <c r="C506" s="201">
        <v>42919</v>
      </c>
      <c r="D506" s="202" t="s">
        <v>7694</v>
      </c>
      <c r="E506" s="203" t="s">
        <v>7695</v>
      </c>
      <c r="F506" s="203" t="s">
        <v>7696</v>
      </c>
      <c r="G506" s="201">
        <v>42993</v>
      </c>
      <c r="H506" s="204" t="s">
        <v>9189</v>
      </c>
    </row>
    <row r="507" spans="1:8" ht="22.5" x14ac:dyDescent="0.25">
      <c r="A507" s="185" t="s">
        <v>7697</v>
      </c>
      <c r="B507" s="200" t="s">
        <v>7698</v>
      </c>
      <c r="C507" s="201">
        <v>42906</v>
      </c>
      <c r="D507" s="202" t="s">
        <v>7699</v>
      </c>
      <c r="E507" s="203" t="s">
        <v>7688</v>
      </c>
      <c r="F507" s="203" t="s">
        <v>7700</v>
      </c>
      <c r="G507" s="201">
        <v>42931</v>
      </c>
      <c r="H507" s="204" t="s">
        <v>4417</v>
      </c>
    </row>
    <row r="508" spans="1:8" x14ac:dyDescent="0.25">
      <c r="A508" s="185" t="s">
        <v>7701</v>
      </c>
      <c r="B508" s="200" t="s">
        <v>7702</v>
      </c>
      <c r="C508" s="201">
        <v>42916</v>
      </c>
      <c r="D508" s="202" t="s">
        <v>788</v>
      </c>
      <c r="E508" s="203" t="s">
        <v>851</v>
      </c>
      <c r="F508" s="203" t="s">
        <v>7703</v>
      </c>
      <c r="G508" s="201">
        <v>42952</v>
      </c>
      <c r="H508" s="204" t="s">
        <v>9190</v>
      </c>
    </row>
    <row r="509" spans="1:8" ht="22.5" x14ac:dyDescent="0.25">
      <c r="A509" s="185" t="s">
        <v>7704</v>
      </c>
      <c r="B509" s="200" t="s">
        <v>7705</v>
      </c>
      <c r="C509" s="201">
        <v>42843</v>
      </c>
      <c r="D509" s="202" t="s">
        <v>963</v>
      </c>
      <c r="E509" s="203" t="s">
        <v>963</v>
      </c>
      <c r="F509" s="203" t="s">
        <v>6923</v>
      </c>
      <c r="G509" s="201">
        <v>42843</v>
      </c>
      <c r="H509" s="204" t="s">
        <v>254</v>
      </c>
    </row>
    <row r="510" spans="1:8" ht="22.5" x14ac:dyDescent="0.25">
      <c r="A510" s="185" t="s">
        <v>7706</v>
      </c>
      <c r="B510" s="200" t="s">
        <v>4614</v>
      </c>
      <c r="C510" s="201">
        <v>42915</v>
      </c>
      <c r="D510" s="202" t="s">
        <v>7063</v>
      </c>
      <c r="E510" s="203" t="s">
        <v>7707</v>
      </c>
      <c r="F510" s="203" t="s">
        <v>4615</v>
      </c>
      <c r="G510" s="201">
        <v>42916</v>
      </c>
      <c r="H510" s="204" t="s">
        <v>6365</v>
      </c>
    </row>
    <row r="511" spans="1:8" ht="34.5" thickBot="1" x14ac:dyDescent="0.3">
      <c r="A511" s="205" t="s">
        <v>7708</v>
      </c>
      <c r="B511" s="206" t="s">
        <v>7709</v>
      </c>
      <c r="C511" s="207">
        <v>42923</v>
      </c>
      <c r="D511" s="208" t="s">
        <v>7710</v>
      </c>
      <c r="E511" s="209" t="s">
        <v>7711</v>
      </c>
      <c r="F511" s="209" t="s">
        <v>7712</v>
      </c>
      <c r="G511" s="207">
        <v>42985</v>
      </c>
      <c r="H511" s="210" t="s">
        <v>2587</v>
      </c>
    </row>
    <row r="512" spans="1:8" ht="12" thickTop="1" x14ac:dyDescent="0.25">
      <c r="A512" s="353" t="s">
        <v>7713</v>
      </c>
      <c r="B512" s="381" t="s">
        <v>7714</v>
      </c>
      <c r="C512" s="359">
        <v>42916</v>
      </c>
      <c r="D512" s="383" t="s">
        <v>2704</v>
      </c>
      <c r="E512" s="365" t="s">
        <v>2704</v>
      </c>
      <c r="F512" s="365" t="s">
        <v>7715</v>
      </c>
      <c r="G512" s="359">
        <v>43049</v>
      </c>
      <c r="H512" s="211" t="s">
        <v>423</v>
      </c>
    </row>
    <row r="513" spans="1:8" ht="22.5" x14ac:dyDescent="0.25">
      <c r="A513" s="354"/>
      <c r="B513" s="368"/>
      <c r="C513" s="360"/>
      <c r="D513" s="369"/>
      <c r="E513" s="366"/>
      <c r="F513" s="366"/>
      <c r="G513" s="360"/>
      <c r="H513" s="204" t="s">
        <v>6478</v>
      </c>
    </row>
    <row r="514" spans="1:8" ht="12" thickBot="1" x14ac:dyDescent="0.3">
      <c r="A514" s="355"/>
      <c r="B514" s="382"/>
      <c r="C514" s="361"/>
      <c r="D514" s="384"/>
      <c r="E514" s="367"/>
      <c r="F514" s="367"/>
      <c r="G514" s="361"/>
      <c r="H514" s="212" t="s">
        <v>2750</v>
      </c>
    </row>
    <row r="515" spans="1:8" ht="12.75" thickTop="1" thickBot="1" x14ac:dyDescent="0.3">
      <c r="A515" s="216" t="s">
        <v>7716</v>
      </c>
      <c r="B515" s="217" t="s">
        <v>7717</v>
      </c>
      <c r="C515" s="218">
        <v>42843</v>
      </c>
      <c r="D515" s="219" t="s">
        <v>965</v>
      </c>
      <c r="E515" s="220" t="s">
        <v>965</v>
      </c>
      <c r="F515" s="220" t="s">
        <v>6923</v>
      </c>
      <c r="G515" s="218">
        <v>42843</v>
      </c>
      <c r="H515" s="221" t="s">
        <v>6452</v>
      </c>
    </row>
    <row r="516" spans="1:8" ht="12" thickTop="1" x14ac:dyDescent="0.25">
      <c r="A516" s="353" t="s">
        <v>7718</v>
      </c>
      <c r="B516" s="381" t="s">
        <v>7719</v>
      </c>
      <c r="C516" s="359">
        <v>42922</v>
      </c>
      <c r="D516" s="383" t="s">
        <v>7720</v>
      </c>
      <c r="E516" s="365" t="s">
        <v>7721</v>
      </c>
      <c r="F516" s="365" t="s">
        <v>7722</v>
      </c>
      <c r="G516" s="359">
        <v>42967</v>
      </c>
      <c r="H516" s="211" t="s">
        <v>1530</v>
      </c>
    </row>
    <row r="517" spans="1:8" ht="12" thickBot="1" x14ac:dyDescent="0.3">
      <c r="A517" s="355"/>
      <c r="B517" s="382"/>
      <c r="C517" s="361"/>
      <c r="D517" s="384"/>
      <c r="E517" s="367"/>
      <c r="F517" s="367"/>
      <c r="G517" s="361"/>
      <c r="H517" s="212" t="s">
        <v>423</v>
      </c>
    </row>
    <row r="518" spans="1:8" ht="12" thickTop="1" x14ac:dyDescent="0.25">
      <c r="A518" s="194" t="s">
        <v>7723</v>
      </c>
      <c r="B518" s="195" t="s">
        <v>3282</v>
      </c>
      <c r="C518" s="196">
        <v>42865</v>
      </c>
      <c r="D518" s="197" t="s">
        <v>7724</v>
      </c>
      <c r="E518" s="198" t="s">
        <v>7576</v>
      </c>
      <c r="F518" s="198" t="s">
        <v>7508</v>
      </c>
      <c r="G518" s="196">
        <v>42865</v>
      </c>
      <c r="H518" s="199" t="s">
        <v>2610</v>
      </c>
    </row>
    <row r="519" spans="1:8" ht="22.5" x14ac:dyDescent="0.25">
      <c r="A519" s="185" t="s">
        <v>7725</v>
      </c>
      <c r="B519" s="200" t="s">
        <v>7726</v>
      </c>
      <c r="C519" s="201">
        <v>42865</v>
      </c>
      <c r="D519" s="202" t="s">
        <v>7630</v>
      </c>
      <c r="E519" s="203" t="s">
        <v>7727</v>
      </c>
      <c r="F519" s="203" t="s">
        <v>7508</v>
      </c>
      <c r="G519" s="201">
        <v>42865</v>
      </c>
      <c r="H519" s="204" t="s">
        <v>6495</v>
      </c>
    </row>
    <row r="520" spans="1:8" x14ac:dyDescent="0.25">
      <c r="A520" s="185" t="s">
        <v>7728</v>
      </c>
      <c r="B520" s="200" t="s">
        <v>7729</v>
      </c>
      <c r="C520" s="201">
        <v>42865</v>
      </c>
      <c r="D520" s="202" t="s">
        <v>7626</v>
      </c>
      <c r="E520" s="203" t="s">
        <v>7730</v>
      </c>
      <c r="F520" s="203" t="s">
        <v>7508</v>
      </c>
      <c r="G520" s="201">
        <v>42865</v>
      </c>
      <c r="H520" s="204" t="s">
        <v>4429</v>
      </c>
    </row>
    <row r="521" spans="1:8" x14ac:dyDescent="0.25">
      <c r="A521" s="185" t="s">
        <v>7731</v>
      </c>
      <c r="B521" s="200" t="s">
        <v>7732</v>
      </c>
      <c r="C521" s="201">
        <v>42865</v>
      </c>
      <c r="D521" s="202" t="s">
        <v>7586</v>
      </c>
      <c r="E521" s="203" t="s">
        <v>7733</v>
      </c>
      <c r="F521" s="203" t="s">
        <v>7508</v>
      </c>
      <c r="G521" s="201">
        <v>42865</v>
      </c>
      <c r="H521" s="204" t="s">
        <v>4246</v>
      </c>
    </row>
    <row r="522" spans="1:8" x14ac:dyDescent="0.25">
      <c r="A522" s="185" t="s">
        <v>7734</v>
      </c>
      <c r="B522" s="200" t="s">
        <v>7735</v>
      </c>
      <c r="C522" s="201">
        <v>42865</v>
      </c>
      <c r="D522" s="202" t="s">
        <v>7352</v>
      </c>
      <c r="E522" s="203" t="s">
        <v>7736</v>
      </c>
      <c r="F522" s="203" t="s">
        <v>7508</v>
      </c>
      <c r="G522" s="201">
        <v>42865</v>
      </c>
      <c r="H522" s="204" t="s">
        <v>4428</v>
      </c>
    </row>
    <row r="523" spans="1:8" x14ac:dyDescent="0.25">
      <c r="A523" s="185" t="s">
        <v>7737</v>
      </c>
      <c r="B523" s="200" t="s">
        <v>7738</v>
      </c>
      <c r="C523" s="201">
        <v>42865</v>
      </c>
      <c r="D523" s="202" t="s">
        <v>7418</v>
      </c>
      <c r="E523" s="203" t="s">
        <v>7576</v>
      </c>
      <c r="F523" s="203" t="s">
        <v>7508</v>
      </c>
      <c r="G523" s="201">
        <v>42865</v>
      </c>
      <c r="H523" s="204" t="s">
        <v>4249</v>
      </c>
    </row>
    <row r="524" spans="1:8" x14ac:dyDescent="0.25">
      <c r="A524" s="185" t="s">
        <v>7739</v>
      </c>
      <c r="B524" s="200" t="s">
        <v>2360</v>
      </c>
      <c r="C524" s="201">
        <v>42865</v>
      </c>
      <c r="D524" s="202" t="s">
        <v>7418</v>
      </c>
      <c r="E524" s="203" t="s">
        <v>7576</v>
      </c>
      <c r="F524" s="203" t="s">
        <v>7508</v>
      </c>
      <c r="G524" s="201">
        <v>42865</v>
      </c>
      <c r="H524" s="204" t="s">
        <v>2571</v>
      </c>
    </row>
    <row r="525" spans="1:8" x14ac:dyDescent="0.25">
      <c r="A525" s="185" t="s">
        <v>7740</v>
      </c>
      <c r="B525" s="200" t="s">
        <v>3278</v>
      </c>
      <c r="C525" s="201">
        <v>42865</v>
      </c>
      <c r="D525" s="202" t="s">
        <v>7533</v>
      </c>
      <c r="E525" s="203" t="s">
        <v>7741</v>
      </c>
      <c r="F525" s="203" t="s">
        <v>7508</v>
      </c>
      <c r="G525" s="201">
        <v>42865</v>
      </c>
      <c r="H525" s="204" t="s">
        <v>2577</v>
      </c>
    </row>
    <row r="526" spans="1:8" x14ac:dyDescent="0.25">
      <c r="A526" s="185" t="s">
        <v>7742</v>
      </c>
      <c r="B526" s="200" t="s">
        <v>3295</v>
      </c>
      <c r="C526" s="201">
        <v>42865</v>
      </c>
      <c r="D526" s="202" t="s">
        <v>7426</v>
      </c>
      <c r="E526" s="203" t="s">
        <v>7521</v>
      </c>
      <c r="F526" s="203" t="s">
        <v>7508</v>
      </c>
      <c r="G526" s="201">
        <v>42865</v>
      </c>
      <c r="H526" s="204" t="s">
        <v>2662</v>
      </c>
    </row>
    <row r="527" spans="1:8" x14ac:dyDescent="0.25">
      <c r="A527" s="185" t="s">
        <v>7743</v>
      </c>
      <c r="B527" s="200" t="s">
        <v>3320</v>
      </c>
      <c r="C527" s="201">
        <v>42865</v>
      </c>
      <c r="D527" s="202" t="s">
        <v>7529</v>
      </c>
      <c r="E527" s="203" t="s">
        <v>7744</v>
      </c>
      <c r="F527" s="203" t="s">
        <v>7508</v>
      </c>
      <c r="G527" s="201">
        <v>42865</v>
      </c>
      <c r="H527" s="204" t="s">
        <v>2573</v>
      </c>
    </row>
    <row r="528" spans="1:8" x14ac:dyDescent="0.25">
      <c r="A528" s="185" t="s">
        <v>7745</v>
      </c>
      <c r="B528" s="200" t="s">
        <v>3273</v>
      </c>
      <c r="C528" s="201">
        <v>42865</v>
      </c>
      <c r="D528" s="202" t="s">
        <v>7356</v>
      </c>
      <c r="E528" s="203" t="s">
        <v>7507</v>
      </c>
      <c r="F528" s="203" t="s">
        <v>7508</v>
      </c>
      <c r="G528" s="201">
        <v>42865</v>
      </c>
      <c r="H528" s="204" t="s">
        <v>2604</v>
      </c>
    </row>
    <row r="529" spans="1:8" x14ac:dyDescent="0.25">
      <c r="A529" s="185" t="s">
        <v>7746</v>
      </c>
      <c r="B529" s="200" t="s">
        <v>3293</v>
      </c>
      <c r="C529" s="201">
        <v>42865</v>
      </c>
      <c r="D529" s="202" t="s">
        <v>7499</v>
      </c>
      <c r="E529" s="203" t="s">
        <v>7510</v>
      </c>
      <c r="F529" s="203" t="s">
        <v>7508</v>
      </c>
      <c r="G529" s="201">
        <v>42865</v>
      </c>
      <c r="H529" s="204" t="s">
        <v>2632</v>
      </c>
    </row>
    <row r="530" spans="1:8" x14ac:dyDescent="0.25">
      <c r="A530" s="185" t="s">
        <v>7747</v>
      </c>
      <c r="B530" s="200" t="s">
        <v>3276</v>
      </c>
      <c r="C530" s="201">
        <v>42865</v>
      </c>
      <c r="D530" s="202" t="s">
        <v>7494</v>
      </c>
      <c r="E530" s="203" t="s">
        <v>7512</v>
      </c>
      <c r="F530" s="203" t="s">
        <v>7508</v>
      </c>
      <c r="G530" s="201">
        <v>42865</v>
      </c>
      <c r="H530" s="204" t="s">
        <v>2674</v>
      </c>
    </row>
    <row r="531" spans="1:8" x14ac:dyDescent="0.25">
      <c r="A531" s="185" t="s">
        <v>7748</v>
      </c>
      <c r="B531" s="200" t="s">
        <v>2358</v>
      </c>
      <c r="C531" s="201">
        <v>42865</v>
      </c>
      <c r="D531" s="202" t="s">
        <v>7499</v>
      </c>
      <c r="E531" s="203" t="s">
        <v>7510</v>
      </c>
      <c r="F531" s="203" t="s">
        <v>7508</v>
      </c>
      <c r="G531" s="201">
        <v>42865</v>
      </c>
      <c r="H531" s="204" t="s">
        <v>2669</v>
      </c>
    </row>
    <row r="532" spans="1:8" x14ac:dyDescent="0.25">
      <c r="A532" s="185" t="s">
        <v>7749</v>
      </c>
      <c r="B532" s="200" t="s">
        <v>7750</v>
      </c>
      <c r="C532" s="201">
        <v>42865</v>
      </c>
      <c r="D532" s="202" t="s">
        <v>7517</v>
      </c>
      <c r="E532" s="203" t="s">
        <v>7518</v>
      </c>
      <c r="F532" s="203" t="s">
        <v>7508</v>
      </c>
      <c r="G532" s="201">
        <v>42865</v>
      </c>
      <c r="H532" s="204" t="s">
        <v>2639</v>
      </c>
    </row>
    <row r="533" spans="1:8" x14ac:dyDescent="0.25">
      <c r="A533" s="185" t="s">
        <v>7751</v>
      </c>
      <c r="B533" s="200" t="s">
        <v>7752</v>
      </c>
      <c r="C533" s="201">
        <v>42865</v>
      </c>
      <c r="D533" s="202" t="s">
        <v>7426</v>
      </c>
      <c r="E533" s="203" t="s">
        <v>7521</v>
      </c>
      <c r="F533" s="203" t="s">
        <v>7508</v>
      </c>
      <c r="G533" s="201">
        <v>42865</v>
      </c>
      <c r="H533" s="204" t="s">
        <v>2631</v>
      </c>
    </row>
    <row r="534" spans="1:8" x14ac:dyDescent="0.25">
      <c r="A534" s="185" t="s">
        <v>7753</v>
      </c>
      <c r="B534" s="200" t="s">
        <v>7523</v>
      </c>
      <c r="C534" s="201">
        <v>42865</v>
      </c>
      <c r="D534" s="202" t="s">
        <v>7422</v>
      </c>
      <c r="E534" s="203" t="s">
        <v>7524</v>
      </c>
      <c r="F534" s="203" t="s">
        <v>7508</v>
      </c>
      <c r="G534" s="201">
        <v>42865</v>
      </c>
      <c r="H534" s="204" t="s">
        <v>2646</v>
      </c>
    </row>
    <row r="535" spans="1:8" x14ac:dyDescent="0.25">
      <c r="A535" s="185" t="s">
        <v>7754</v>
      </c>
      <c r="B535" s="200" t="s">
        <v>3317</v>
      </c>
      <c r="C535" s="201">
        <v>42865</v>
      </c>
      <c r="D535" s="202" t="s">
        <v>7412</v>
      </c>
      <c r="E535" s="203" t="s">
        <v>7755</v>
      </c>
      <c r="F535" s="203" t="s">
        <v>7508</v>
      </c>
      <c r="G535" s="201">
        <v>42865</v>
      </c>
      <c r="H535" s="204" t="s">
        <v>2568</v>
      </c>
    </row>
    <row r="536" spans="1:8" x14ac:dyDescent="0.25">
      <c r="A536" s="185" t="s">
        <v>7756</v>
      </c>
      <c r="B536" s="200" t="s">
        <v>4734</v>
      </c>
      <c r="C536" s="201">
        <v>42865</v>
      </c>
      <c r="D536" s="202" t="s">
        <v>7418</v>
      </c>
      <c r="E536" s="203" t="s">
        <v>7576</v>
      </c>
      <c r="F536" s="203" t="s">
        <v>7508</v>
      </c>
      <c r="G536" s="201">
        <v>42865</v>
      </c>
      <c r="H536" s="204" t="s">
        <v>2572</v>
      </c>
    </row>
    <row r="537" spans="1:8" x14ac:dyDescent="0.25">
      <c r="A537" s="185" t="s">
        <v>7757</v>
      </c>
      <c r="B537" s="200" t="s">
        <v>2356</v>
      </c>
      <c r="C537" s="201">
        <v>42865</v>
      </c>
      <c r="D537" s="202" t="s">
        <v>7352</v>
      </c>
      <c r="E537" s="203" t="s">
        <v>7736</v>
      </c>
      <c r="F537" s="203" t="s">
        <v>7508</v>
      </c>
      <c r="G537" s="201">
        <v>42865</v>
      </c>
      <c r="H537" s="204" t="s">
        <v>2570</v>
      </c>
    </row>
    <row r="538" spans="1:8" x14ac:dyDescent="0.25">
      <c r="A538" s="185" t="s">
        <v>7758</v>
      </c>
      <c r="B538" s="200" t="s">
        <v>2336</v>
      </c>
      <c r="C538" s="201">
        <v>42865</v>
      </c>
      <c r="D538" s="202" t="s">
        <v>7352</v>
      </c>
      <c r="E538" s="203" t="s">
        <v>7736</v>
      </c>
      <c r="F538" s="203" t="s">
        <v>7508</v>
      </c>
      <c r="G538" s="201">
        <v>42865</v>
      </c>
      <c r="H538" s="204" t="s">
        <v>2660</v>
      </c>
    </row>
    <row r="539" spans="1:8" x14ac:dyDescent="0.25">
      <c r="A539" s="185" t="s">
        <v>7759</v>
      </c>
      <c r="B539" s="200" t="s">
        <v>3323</v>
      </c>
      <c r="C539" s="201">
        <v>42865</v>
      </c>
      <c r="D539" s="202" t="s">
        <v>7356</v>
      </c>
      <c r="E539" s="203" t="s">
        <v>7507</v>
      </c>
      <c r="F539" s="203" t="s">
        <v>7508</v>
      </c>
      <c r="G539" s="201">
        <v>42865</v>
      </c>
      <c r="H539" s="204" t="s">
        <v>2613</v>
      </c>
    </row>
    <row r="540" spans="1:8" ht="22.5" x14ac:dyDescent="0.25">
      <c r="A540" s="185" t="s">
        <v>7760</v>
      </c>
      <c r="B540" s="200" t="s">
        <v>7761</v>
      </c>
      <c r="C540" s="201">
        <v>42843</v>
      </c>
      <c r="D540" s="202" t="s">
        <v>959</v>
      </c>
      <c r="E540" s="203" t="s">
        <v>959</v>
      </c>
      <c r="F540" s="203" t="s">
        <v>6923</v>
      </c>
      <c r="G540" s="201">
        <v>42843</v>
      </c>
      <c r="H540" s="204" t="s">
        <v>6403</v>
      </c>
    </row>
    <row r="541" spans="1:8" ht="22.5" x14ac:dyDescent="0.25">
      <c r="A541" s="185" t="s">
        <v>7762</v>
      </c>
      <c r="B541" s="200" t="s">
        <v>7763</v>
      </c>
      <c r="C541" s="201">
        <v>42843</v>
      </c>
      <c r="D541" s="202" t="s">
        <v>1361</v>
      </c>
      <c r="E541" s="203" t="s">
        <v>959</v>
      </c>
      <c r="F541" s="203" t="s">
        <v>6923</v>
      </c>
      <c r="G541" s="201">
        <v>43091</v>
      </c>
      <c r="H541" s="204" t="s">
        <v>6403</v>
      </c>
    </row>
    <row r="542" spans="1:8" ht="22.5" x14ac:dyDescent="0.25">
      <c r="A542" s="185" t="s">
        <v>7764</v>
      </c>
      <c r="B542" s="200" t="s">
        <v>7765</v>
      </c>
      <c r="C542" s="201">
        <v>42914</v>
      </c>
      <c r="D542" s="202" t="s">
        <v>7766</v>
      </c>
      <c r="E542" s="203" t="s">
        <v>7767</v>
      </c>
      <c r="F542" s="203" t="s">
        <v>7768</v>
      </c>
      <c r="G542" s="201">
        <v>42914</v>
      </c>
      <c r="H542" s="204" t="s">
        <v>9191</v>
      </c>
    </row>
    <row r="543" spans="1:8" ht="22.5" x14ac:dyDescent="0.25">
      <c r="A543" s="185" t="s">
        <v>7769</v>
      </c>
      <c r="B543" s="200" t="s">
        <v>7770</v>
      </c>
      <c r="C543" s="201">
        <v>42886</v>
      </c>
      <c r="D543" s="202" t="s">
        <v>2704</v>
      </c>
      <c r="E543" s="203" t="s">
        <v>2704</v>
      </c>
      <c r="F543" s="203" t="s">
        <v>5837</v>
      </c>
      <c r="G543" s="201">
        <v>43100</v>
      </c>
      <c r="H543" s="204" t="s">
        <v>4244</v>
      </c>
    </row>
    <row r="544" spans="1:8" ht="22.5" x14ac:dyDescent="0.25">
      <c r="A544" s="185" t="s">
        <v>7771</v>
      </c>
      <c r="B544" s="200" t="s">
        <v>7772</v>
      </c>
      <c r="C544" s="201">
        <v>42886</v>
      </c>
      <c r="D544" s="202" t="s">
        <v>2704</v>
      </c>
      <c r="E544" s="203" t="s">
        <v>2704</v>
      </c>
      <c r="F544" s="203" t="s">
        <v>5837</v>
      </c>
      <c r="G544" s="201">
        <v>43100</v>
      </c>
      <c r="H544" s="204" t="s">
        <v>2620</v>
      </c>
    </row>
    <row r="545" spans="1:8" ht="22.5" x14ac:dyDescent="0.25">
      <c r="A545" s="185" t="s">
        <v>7773</v>
      </c>
      <c r="B545" s="200" t="s">
        <v>7774</v>
      </c>
      <c r="C545" s="201">
        <v>42886</v>
      </c>
      <c r="D545" s="202" t="s">
        <v>2704</v>
      </c>
      <c r="E545" s="203" t="s">
        <v>2704</v>
      </c>
      <c r="F545" s="203" t="s">
        <v>5837</v>
      </c>
      <c r="G545" s="201">
        <v>43100</v>
      </c>
      <c r="H545" s="204" t="s">
        <v>6541</v>
      </c>
    </row>
    <row r="546" spans="1:8" ht="22.5" x14ac:dyDescent="0.25">
      <c r="A546" s="185" t="s">
        <v>7775</v>
      </c>
      <c r="B546" s="200" t="s">
        <v>7776</v>
      </c>
      <c r="C546" s="201">
        <v>42886</v>
      </c>
      <c r="D546" s="202" t="s">
        <v>2704</v>
      </c>
      <c r="E546" s="203" t="s">
        <v>2704</v>
      </c>
      <c r="F546" s="203" t="s">
        <v>2047</v>
      </c>
      <c r="G546" s="201">
        <v>42369</v>
      </c>
      <c r="H546" s="204" t="s">
        <v>4250</v>
      </c>
    </row>
    <row r="547" spans="1:8" ht="22.5" x14ac:dyDescent="0.25">
      <c r="A547" s="185" t="s">
        <v>7777</v>
      </c>
      <c r="B547" s="200" t="s">
        <v>7778</v>
      </c>
      <c r="C547" s="201">
        <v>42886</v>
      </c>
      <c r="D547" s="202" t="s">
        <v>2704</v>
      </c>
      <c r="E547" s="203" t="s">
        <v>2704</v>
      </c>
      <c r="F547" s="203" t="s">
        <v>5837</v>
      </c>
      <c r="G547" s="201">
        <v>43100</v>
      </c>
      <c r="H547" s="204" t="s">
        <v>2611</v>
      </c>
    </row>
    <row r="548" spans="1:8" ht="22.5" x14ac:dyDescent="0.25">
      <c r="A548" s="185" t="s">
        <v>7779</v>
      </c>
      <c r="B548" s="200" t="s">
        <v>7780</v>
      </c>
      <c r="C548" s="201">
        <v>42886</v>
      </c>
      <c r="D548" s="202" t="s">
        <v>2704</v>
      </c>
      <c r="E548" s="203" t="s">
        <v>2704</v>
      </c>
      <c r="F548" s="203" t="s">
        <v>7781</v>
      </c>
      <c r="G548" s="201">
        <v>43100</v>
      </c>
      <c r="H548" s="204" t="s">
        <v>2567</v>
      </c>
    </row>
    <row r="549" spans="1:8" ht="22.5" x14ac:dyDescent="0.25">
      <c r="A549" s="185" t="s">
        <v>7782</v>
      </c>
      <c r="B549" s="200" t="s">
        <v>7783</v>
      </c>
      <c r="C549" s="201">
        <v>42886</v>
      </c>
      <c r="D549" s="202" t="s">
        <v>2704</v>
      </c>
      <c r="E549" s="203" t="s">
        <v>2704</v>
      </c>
      <c r="F549" s="203" t="s">
        <v>5837</v>
      </c>
      <c r="G549" s="201">
        <v>43100</v>
      </c>
      <c r="H549" s="204" t="s">
        <v>6539</v>
      </c>
    </row>
    <row r="550" spans="1:8" ht="22.5" x14ac:dyDescent="0.25">
      <c r="A550" s="185" t="s">
        <v>7784</v>
      </c>
      <c r="B550" s="200" t="s">
        <v>7785</v>
      </c>
      <c r="C550" s="201">
        <v>42886</v>
      </c>
      <c r="D550" s="202" t="s">
        <v>2704</v>
      </c>
      <c r="E550" s="203" t="s">
        <v>2704</v>
      </c>
      <c r="F550" s="203" t="s">
        <v>5837</v>
      </c>
      <c r="G550" s="201">
        <v>43100</v>
      </c>
      <c r="H550" s="204" t="s">
        <v>4247</v>
      </c>
    </row>
    <row r="551" spans="1:8" ht="22.5" x14ac:dyDescent="0.25">
      <c r="A551" s="185" t="s">
        <v>7786</v>
      </c>
      <c r="B551" s="200" t="s">
        <v>7787</v>
      </c>
      <c r="C551" s="201">
        <v>42886</v>
      </c>
      <c r="D551" s="202" t="s">
        <v>2704</v>
      </c>
      <c r="E551" s="203" t="s">
        <v>2704</v>
      </c>
      <c r="F551" s="203" t="s">
        <v>5837</v>
      </c>
      <c r="G551" s="201">
        <v>43100</v>
      </c>
      <c r="H551" s="204" t="s">
        <v>2640</v>
      </c>
    </row>
    <row r="552" spans="1:8" ht="22.5" x14ac:dyDescent="0.25">
      <c r="A552" s="185" t="s">
        <v>7788</v>
      </c>
      <c r="B552" s="200" t="s">
        <v>7789</v>
      </c>
      <c r="C552" s="201">
        <v>42886</v>
      </c>
      <c r="D552" s="202" t="s">
        <v>2704</v>
      </c>
      <c r="E552" s="203" t="s">
        <v>2704</v>
      </c>
      <c r="F552" s="203" t="s">
        <v>7790</v>
      </c>
      <c r="G552" s="201">
        <v>42886</v>
      </c>
      <c r="H552" s="204" t="s">
        <v>6547</v>
      </c>
    </row>
    <row r="553" spans="1:8" ht="22.5" x14ac:dyDescent="0.25">
      <c r="A553" s="185" t="s">
        <v>7791</v>
      </c>
      <c r="B553" s="200" t="s">
        <v>7792</v>
      </c>
      <c r="C553" s="201">
        <v>42886</v>
      </c>
      <c r="D553" s="202" t="s">
        <v>2704</v>
      </c>
      <c r="E553" s="203" t="s">
        <v>2704</v>
      </c>
      <c r="F553" s="203" t="s">
        <v>5837</v>
      </c>
      <c r="G553" s="201">
        <v>43100</v>
      </c>
      <c r="H553" s="204" t="s">
        <v>2578</v>
      </c>
    </row>
    <row r="554" spans="1:8" ht="22.5" x14ac:dyDescent="0.25">
      <c r="A554" s="185" t="s">
        <v>7793</v>
      </c>
      <c r="B554" s="200" t="s">
        <v>7794</v>
      </c>
      <c r="C554" s="201">
        <v>42886</v>
      </c>
      <c r="D554" s="202" t="s">
        <v>2704</v>
      </c>
      <c r="E554" s="203" t="s">
        <v>2704</v>
      </c>
      <c r="F554" s="203" t="s">
        <v>5837</v>
      </c>
      <c r="G554" s="201">
        <v>43100</v>
      </c>
      <c r="H554" s="204" t="s">
        <v>2645</v>
      </c>
    </row>
    <row r="555" spans="1:8" ht="22.5" x14ac:dyDescent="0.25">
      <c r="A555" s="185" t="s">
        <v>7795</v>
      </c>
      <c r="B555" s="200" t="s">
        <v>7796</v>
      </c>
      <c r="C555" s="201">
        <v>42886</v>
      </c>
      <c r="D555" s="202" t="s">
        <v>2704</v>
      </c>
      <c r="E555" s="203" t="s">
        <v>2704</v>
      </c>
      <c r="F555" s="203" t="s">
        <v>5837</v>
      </c>
      <c r="G555" s="201">
        <v>43100</v>
      </c>
      <c r="H555" s="204" t="s">
        <v>2566</v>
      </c>
    </row>
    <row r="556" spans="1:8" ht="22.5" x14ac:dyDescent="0.25">
      <c r="A556" s="185" t="s">
        <v>7797</v>
      </c>
      <c r="B556" s="200" t="s">
        <v>7798</v>
      </c>
      <c r="C556" s="201">
        <v>42886</v>
      </c>
      <c r="D556" s="202" t="s">
        <v>2704</v>
      </c>
      <c r="E556" s="203" t="s">
        <v>2704</v>
      </c>
      <c r="F556" s="203" t="s">
        <v>5837</v>
      </c>
      <c r="G556" s="201">
        <v>43100</v>
      </c>
      <c r="H556" s="204" t="s">
        <v>4252</v>
      </c>
    </row>
    <row r="557" spans="1:8" ht="22.5" x14ac:dyDescent="0.25">
      <c r="A557" s="185" t="s">
        <v>7799</v>
      </c>
      <c r="B557" s="200" t="s">
        <v>7800</v>
      </c>
      <c r="C557" s="201">
        <v>42886</v>
      </c>
      <c r="D557" s="202" t="s">
        <v>2704</v>
      </c>
      <c r="E557" s="203" t="s">
        <v>2704</v>
      </c>
      <c r="F557" s="203" t="s">
        <v>5837</v>
      </c>
      <c r="G557" s="201">
        <v>43100</v>
      </c>
      <c r="H557" s="204" t="s">
        <v>2651</v>
      </c>
    </row>
    <row r="558" spans="1:8" ht="22.5" x14ac:dyDescent="0.25">
      <c r="A558" s="185" t="s">
        <v>7801</v>
      </c>
      <c r="B558" s="200" t="s">
        <v>7802</v>
      </c>
      <c r="C558" s="201">
        <v>42886</v>
      </c>
      <c r="D558" s="202" t="s">
        <v>2704</v>
      </c>
      <c r="E558" s="203" t="s">
        <v>2704</v>
      </c>
      <c r="F558" s="203" t="s">
        <v>5837</v>
      </c>
      <c r="G558" s="201">
        <v>43100</v>
      </c>
      <c r="H558" s="204" t="s">
        <v>6545</v>
      </c>
    </row>
    <row r="559" spans="1:8" ht="22.5" x14ac:dyDescent="0.25">
      <c r="A559" s="185" t="s">
        <v>7803</v>
      </c>
      <c r="B559" s="200" t="s">
        <v>7804</v>
      </c>
      <c r="C559" s="201">
        <v>42886</v>
      </c>
      <c r="D559" s="202" t="s">
        <v>2704</v>
      </c>
      <c r="E559" s="203" t="s">
        <v>2704</v>
      </c>
      <c r="F559" s="203" t="s">
        <v>5837</v>
      </c>
      <c r="G559" s="201">
        <v>43100</v>
      </c>
      <c r="H559" s="204" t="s">
        <v>6540</v>
      </c>
    </row>
    <row r="560" spans="1:8" ht="22.5" x14ac:dyDescent="0.25">
      <c r="A560" s="185" t="s">
        <v>7805</v>
      </c>
      <c r="B560" s="200" t="s">
        <v>7806</v>
      </c>
      <c r="C560" s="201">
        <v>42886</v>
      </c>
      <c r="D560" s="202" t="s">
        <v>2704</v>
      </c>
      <c r="E560" s="203" t="s">
        <v>2704</v>
      </c>
      <c r="F560" s="203" t="s">
        <v>5837</v>
      </c>
      <c r="G560" s="201">
        <v>43100</v>
      </c>
      <c r="H560" s="204" t="s">
        <v>2661</v>
      </c>
    </row>
    <row r="561" spans="1:8" ht="22.5" x14ac:dyDescent="0.25">
      <c r="A561" s="185" t="s">
        <v>7807</v>
      </c>
      <c r="B561" s="200" t="s">
        <v>7808</v>
      </c>
      <c r="C561" s="201">
        <v>42886</v>
      </c>
      <c r="D561" s="202" t="s">
        <v>2704</v>
      </c>
      <c r="E561" s="203" t="s">
        <v>2704</v>
      </c>
      <c r="F561" s="203" t="s">
        <v>5837</v>
      </c>
      <c r="G561" s="201">
        <v>43100</v>
      </c>
      <c r="H561" s="204" t="s">
        <v>2630</v>
      </c>
    </row>
    <row r="562" spans="1:8" ht="22.5" x14ac:dyDescent="0.25">
      <c r="A562" s="185" t="s">
        <v>7809</v>
      </c>
      <c r="B562" s="200" t="s">
        <v>7810</v>
      </c>
      <c r="C562" s="201">
        <v>42886</v>
      </c>
      <c r="D562" s="202" t="s">
        <v>2704</v>
      </c>
      <c r="E562" s="203" t="s">
        <v>2704</v>
      </c>
      <c r="F562" s="203" t="s">
        <v>5837</v>
      </c>
      <c r="G562" s="201">
        <v>43100</v>
      </c>
      <c r="H562" s="204" t="s">
        <v>2574</v>
      </c>
    </row>
    <row r="563" spans="1:8" ht="22.5" x14ac:dyDescent="0.25">
      <c r="A563" s="185" t="s">
        <v>7811</v>
      </c>
      <c r="B563" s="200" t="s">
        <v>7812</v>
      </c>
      <c r="C563" s="201">
        <v>42886</v>
      </c>
      <c r="D563" s="202" t="s">
        <v>2704</v>
      </c>
      <c r="E563" s="203" t="s">
        <v>2704</v>
      </c>
      <c r="F563" s="203" t="s">
        <v>5837</v>
      </c>
      <c r="G563" s="201">
        <v>43100</v>
      </c>
      <c r="H563" s="204" t="s">
        <v>4245</v>
      </c>
    </row>
    <row r="564" spans="1:8" ht="22.5" x14ac:dyDescent="0.25">
      <c r="A564" s="185" t="s">
        <v>7813</v>
      </c>
      <c r="B564" s="200" t="s">
        <v>7814</v>
      </c>
      <c r="C564" s="201">
        <v>42886</v>
      </c>
      <c r="D564" s="202" t="s">
        <v>2704</v>
      </c>
      <c r="E564" s="203" t="s">
        <v>2704</v>
      </c>
      <c r="F564" s="203" t="s">
        <v>5837</v>
      </c>
      <c r="G564" s="201">
        <v>43100</v>
      </c>
      <c r="H564" s="204" t="s">
        <v>9339</v>
      </c>
    </row>
    <row r="565" spans="1:8" ht="22.5" x14ac:dyDescent="0.25">
      <c r="A565" s="185" t="s">
        <v>7815</v>
      </c>
      <c r="B565" s="200" t="s">
        <v>7816</v>
      </c>
      <c r="C565" s="201">
        <v>42886</v>
      </c>
      <c r="D565" s="202" t="s">
        <v>2704</v>
      </c>
      <c r="E565" s="203" t="s">
        <v>2704</v>
      </c>
      <c r="F565" s="203" t="s">
        <v>5837</v>
      </c>
      <c r="G565" s="201">
        <v>43100</v>
      </c>
      <c r="H565" s="204" t="s">
        <v>6542</v>
      </c>
    </row>
    <row r="566" spans="1:8" ht="22.5" x14ac:dyDescent="0.25">
      <c r="A566" s="185" t="s">
        <v>7817</v>
      </c>
      <c r="B566" s="200" t="s">
        <v>7818</v>
      </c>
      <c r="C566" s="201">
        <v>42886</v>
      </c>
      <c r="D566" s="202" t="s">
        <v>2704</v>
      </c>
      <c r="E566" s="203" t="s">
        <v>2704</v>
      </c>
      <c r="F566" s="203" t="s">
        <v>5837</v>
      </c>
      <c r="G566" s="201">
        <v>43100</v>
      </c>
      <c r="H566" s="204" t="s">
        <v>6485</v>
      </c>
    </row>
    <row r="567" spans="1:8" ht="22.5" x14ac:dyDescent="0.25">
      <c r="A567" s="185" t="s">
        <v>7819</v>
      </c>
      <c r="B567" s="200" t="s">
        <v>7820</v>
      </c>
      <c r="C567" s="201">
        <v>42886</v>
      </c>
      <c r="D567" s="202" t="s">
        <v>2704</v>
      </c>
      <c r="E567" s="203" t="s">
        <v>2704</v>
      </c>
      <c r="F567" s="203" t="s">
        <v>5837</v>
      </c>
      <c r="G567" s="201">
        <v>43100</v>
      </c>
      <c r="H567" s="204" t="s">
        <v>2631</v>
      </c>
    </row>
    <row r="568" spans="1:8" ht="22.5" x14ac:dyDescent="0.25">
      <c r="A568" s="185" t="s">
        <v>7821</v>
      </c>
      <c r="B568" s="200" t="s">
        <v>7822</v>
      </c>
      <c r="C568" s="201">
        <v>42886</v>
      </c>
      <c r="D568" s="202" t="s">
        <v>2704</v>
      </c>
      <c r="E568" s="203" t="s">
        <v>2704</v>
      </c>
      <c r="F568" s="203" t="s">
        <v>5837</v>
      </c>
      <c r="G568" s="201">
        <v>43100</v>
      </c>
      <c r="H568" s="204" t="s">
        <v>6546</v>
      </c>
    </row>
    <row r="569" spans="1:8" ht="22.5" x14ac:dyDescent="0.25">
      <c r="A569" s="185" t="s">
        <v>7823</v>
      </c>
      <c r="B569" s="200" t="s">
        <v>7824</v>
      </c>
      <c r="C569" s="201">
        <v>42886</v>
      </c>
      <c r="D569" s="202" t="s">
        <v>2704</v>
      </c>
      <c r="E569" s="203" t="s">
        <v>2704</v>
      </c>
      <c r="F569" s="203" t="s">
        <v>7790</v>
      </c>
      <c r="G569" s="201">
        <v>42886</v>
      </c>
      <c r="H569" s="204" t="s">
        <v>4243</v>
      </c>
    </row>
    <row r="570" spans="1:8" ht="22.5" x14ac:dyDescent="0.25">
      <c r="A570" s="185" t="s">
        <v>7825</v>
      </c>
      <c r="B570" s="200" t="s">
        <v>7826</v>
      </c>
      <c r="C570" s="201">
        <v>42886</v>
      </c>
      <c r="D570" s="202" t="s">
        <v>2704</v>
      </c>
      <c r="E570" s="203" t="s">
        <v>2704</v>
      </c>
      <c r="F570" s="203" t="s">
        <v>5837</v>
      </c>
      <c r="G570" s="201">
        <v>43100</v>
      </c>
      <c r="H570" s="204" t="s">
        <v>2646</v>
      </c>
    </row>
    <row r="571" spans="1:8" ht="22.5" x14ac:dyDescent="0.25">
      <c r="A571" s="185" t="s">
        <v>7827</v>
      </c>
      <c r="B571" s="200" t="s">
        <v>7828</v>
      </c>
      <c r="C571" s="201">
        <v>42886</v>
      </c>
      <c r="D571" s="202" t="s">
        <v>2704</v>
      </c>
      <c r="E571" s="203" t="s">
        <v>2704</v>
      </c>
      <c r="F571" s="203" t="s">
        <v>5837</v>
      </c>
      <c r="G571" s="201">
        <v>43100</v>
      </c>
      <c r="H571" s="204" t="s">
        <v>6492</v>
      </c>
    </row>
    <row r="572" spans="1:8" ht="22.5" x14ac:dyDescent="0.25">
      <c r="A572" s="185" t="s">
        <v>7829</v>
      </c>
      <c r="B572" s="200" t="s">
        <v>7830</v>
      </c>
      <c r="C572" s="201">
        <v>42886</v>
      </c>
      <c r="D572" s="202" t="s">
        <v>2704</v>
      </c>
      <c r="E572" s="203" t="s">
        <v>2704</v>
      </c>
      <c r="F572" s="203" t="s">
        <v>5837</v>
      </c>
      <c r="G572" s="201">
        <v>43100</v>
      </c>
      <c r="H572" s="204" t="s">
        <v>9192</v>
      </c>
    </row>
    <row r="573" spans="1:8" ht="22.5" x14ac:dyDescent="0.25">
      <c r="A573" s="185" t="s">
        <v>7831</v>
      </c>
      <c r="B573" s="200" t="s">
        <v>7832</v>
      </c>
      <c r="C573" s="201">
        <v>42886</v>
      </c>
      <c r="D573" s="202" t="s">
        <v>2704</v>
      </c>
      <c r="E573" s="203" t="s">
        <v>2704</v>
      </c>
      <c r="F573" s="203" t="s">
        <v>2047</v>
      </c>
      <c r="G573" s="201">
        <v>42369</v>
      </c>
      <c r="H573" s="204" t="s">
        <v>382</v>
      </c>
    </row>
    <row r="574" spans="1:8" ht="22.5" x14ac:dyDescent="0.25">
      <c r="A574" s="185" t="s">
        <v>7833</v>
      </c>
      <c r="B574" s="200" t="s">
        <v>7834</v>
      </c>
      <c r="C574" s="201">
        <v>42886</v>
      </c>
      <c r="D574" s="202" t="s">
        <v>2704</v>
      </c>
      <c r="E574" s="203" t="s">
        <v>2704</v>
      </c>
      <c r="F574" s="203" t="s">
        <v>5837</v>
      </c>
      <c r="G574" s="201">
        <v>43100</v>
      </c>
      <c r="H574" s="204" t="s">
        <v>9193</v>
      </c>
    </row>
    <row r="575" spans="1:8" ht="22.5" x14ac:dyDescent="0.25">
      <c r="A575" s="185" t="s">
        <v>7835</v>
      </c>
      <c r="B575" s="200" t="s">
        <v>7836</v>
      </c>
      <c r="C575" s="201">
        <v>42886</v>
      </c>
      <c r="D575" s="202" t="s">
        <v>2704</v>
      </c>
      <c r="E575" s="203" t="s">
        <v>2704</v>
      </c>
      <c r="F575" s="203" t="s">
        <v>5837</v>
      </c>
      <c r="G575" s="201">
        <v>43100</v>
      </c>
      <c r="H575" s="204" t="s">
        <v>9194</v>
      </c>
    </row>
    <row r="576" spans="1:8" ht="22.5" x14ac:dyDescent="0.25">
      <c r="A576" s="185" t="s">
        <v>7837</v>
      </c>
      <c r="B576" s="200" t="s">
        <v>7838</v>
      </c>
      <c r="C576" s="201">
        <v>42886</v>
      </c>
      <c r="D576" s="202" t="s">
        <v>2704</v>
      </c>
      <c r="E576" s="203" t="s">
        <v>2704</v>
      </c>
      <c r="F576" s="203" t="s">
        <v>7790</v>
      </c>
      <c r="G576" s="201">
        <v>42886</v>
      </c>
      <c r="H576" s="204" t="s">
        <v>9195</v>
      </c>
    </row>
    <row r="577" spans="1:8" ht="22.5" x14ac:dyDescent="0.25">
      <c r="A577" s="185" t="s">
        <v>7839</v>
      </c>
      <c r="B577" s="200" t="s">
        <v>7840</v>
      </c>
      <c r="C577" s="201">
        <v>42886</v>
      </c>
      <c r="D577" s="202" t="s">
        <v>2704</v>
      </c>
      <c r="E577" s="203" t="s">
        <v>2704</v>
      </c>
      <c r="F577" s="203" t="s">
        <v>5837</v>
      </c>
      <c r="G577" s="201">
        <v>43100</v>
      </c>
      <c r="H577" s="204" t="s">
        <v>9196</v>
      </c>
    </row>
    <row r="578" spans="1:8" ht="22.5" x14ac:dyDescent="0.25">
      <c r="A578" s="185" t="s">
        <v>7841</v>
      </c>
      <c r="B578" s="200" t="s">
        <v>7842</v>
      </c>
      <c r="C578" s="201">
        <v>42886</v>
      </c>
      <c r="D578" s="202" t="s">
        <v>2704</v>
      </c>
      <c r="E578" s="203" t="s">
        <v>2704</v>
      </c>
      <c r="F578" s="203" t="s">
        <v>2047</v>
      </c>
      <c r="G578" s="201">
        <v>42369</v>
      </c>
      <c r="H578" s="204" t="s">
        <v>9197</v>
      </c>
    </row>
    <row r="579" spans="1:8" ht="22.5" x14ac:dyDescent="0.25">
      <c r="A579" s="185" t="s">
        <v>7843</v>
      </c>
      <c r="B579" s="200" t="s">
        <v>7844</v>
      </c>
      <c r="C579" s="201">
        <v>42886</v>
      </c>
      <c r="D579" s="202" t="s">
        <v>2704</v>
      </c>
      <c r="E579" s="203" t="s">
        <v>2704</v>
      </c>
      <c r="F579" s="203" t="s">
        <v>5837</v>
      </c>
      <c r="G579" s="201">
        <v>43100</v>
      </c>
      <c r="H579" s="204" t="s">
        <v>9198</v>
      </c>
    </row>
    <row r="580" spans="1:8" ht="22.5" x14ac:dyDescent="0.25">
      <c r="A580" s="185" t="s">
        <v>7845</v>
      </c>
      <c r="B580" s="200" t="s">
        <v>7846</v>
      </c>
      <c r="C580" s="201">
        <v>42886</v>
      </c>
      <c r="D580" s="202" t="s">
        <v>2704</v>
      </c>
      <c r="E580" s="203" t="s">
        <v>2704</v>
      </c>
      <c r="F580" s="203" t="s">
        <v>5837</v>
      </c>
      <c r="G580" s="201">
        <v>43100</v>
      </c>
      <c r="H580" s="204" t="s">
        <v>9199</v>
      </c>
    </row>
    <row r="581" spans="1:8" ht="22.5" x14ac:dyDescent="0.25">
      <c r="A581" s="185" t="s">
        <v>7847</v>
      </c>
      <c r="B581" s="200" t="s">
        <v>7848</v>
      </c>
      <c r="C581" s="201">
        <v>42886</v>
      </c>
      <c r="D581" s="202" t="s">
        <v>2704</v>
      </c>
      <c r="E581" s="203" t="s">
        <v>2704</v>
      </c>
      <c r="F581" s="203" t="s">
        <v>7790</v>
      </c>
      <c r="G581" s="201">
        <v>42886</v>
      </c>
      <c r="H581" s="204" t="s">
        <v>2636</v>
      </c>
    </row>
    <row r="582" spans="1:8" ht="22.5" x14ac:dyDescent="0.25">
      <c r="A582" s="185" t="s">
        <v>7849</v>
      </c>
      <c r="B582" s="200" t="s">
        <v>7850</v>
      </c>
      <c r="C582" s="201">
        <v>42886</v>
      </c>
      <c r="D582" s="202" t="s">
        <v>2704</v>
      </c>
      <c r="E582" s="203" t="s">
        <v>2704</v>
      </c>
      <c r="F582" s="203" t="s">
        <v>5837</v>
      </c>
      <c r="G582" s="201">
        <v>43100</v>
      </c>
      <c r="H582" s="204" t="s">
        <v>9200</v>
      </c>
    </row>
    <row r="583" spans="1:8" ht="22.5" x14ac:dyDescent="0.25">
      <c r="A583" s="185" t="s">
        <v>7851</v>
      </c>
      <c r="B583" s="200" t="s">
        <v>7852</v>
      </c>
      <c r="C583" s="201">
        <v>42886</v>
      </c>
      <c r="D583" s="202" t="s">
        <v>2704</v>
      </c>
      <c r="E583" s="203" t="s">
        <v>2704</v>
      </c>
      <c r="F583" s="203" t="s">
        <v>2047</v>
      </c>
      <c r="G583" s="201">
        <v>42369</v>
      </c>
      <c r="H583" s="204" t="s">
        <v>9340</v>
      </c>
    </row>
    <row r="584" spans="1:8" ht="22.5" x14ac:dyDescent="0.25">
      <c r="A584" s="185" t="s">
        <v>7853</v>
      </c>
      <c r="B584" s="200" t="s">
        <v>7854</v>
      </c>
      <c r="C584" s="201">
        <v>42895</v>
      </c>
      <c r="D584" s="202" t="s">
        <v>2704</v>
      </c>
      <c r="E584" s="203" t="s">
        <v>2704</v>
      </c>
      <c r="F584" s="203" t="s">
        <v>5837</v>
      </c>
      <c r="G584" s="201">
        <v>43100</v>
      </c>
      <c r="H584" s="204" t="s">
        <v>6495</v>
      </c>
    </row>
    <row r="585" spans="1:8" ht="22.5" x14ac:dyDescent="0.25">
      <c r="A585" s="185" t="s">
        <v>7855</v>
      </c>
      <c r="B585" s="200" t="s">
        <v>7856</v>
      </c>
      <c r="C585" s="201">
        <v>42886</v>
      </c>
      <c r="D585" s="202" t="s">
        <v>2704</v>
      </c>
      <c r="E585" s="203" t="s">
        <v>2704</v>
      </c>
      <c r="F585" s="203" t="s">
        <v>5837</v>
      </c>
      <c r="G585" s="201">
        <v>43100</v>
      </c>
      <c r="H585" s="204" t="s">
        <v>5</v>
      </c>
    </row>
    <row r="586" spans="1:8" ht="22.5" x14ac:dyDescent="0.25">
      <c r="A586" s="185" t="s">
        <v>7857</v>
      </c>
      <c r="B586" s="200" t="s">
        <v>7858</v>
      </c>
      <c r="C586" s="201">
        <v>42843</v>
      </c>
      <c r="D586" s="202" t="s">
        <v>968</v>
      </c>
      <c r="E586" s="203" t="s">
        <v>968</v>
      </c>
      <c r="F586" s="203" t="s">
        <v>6923</v>
      </c>
      <c r="G586" s="201">
        <v>42843</v>
      </c>
      <c r="H586" s="204" t="s">
        <v>9197</v>
      </c>
    </row>
    <row r="587" spans="1:8" ht="33.75" x14ac:dyDescent="0.25">
      <c r="A587" s="185" t="s">
        <v>7859</v>
      </c>
      <c r="B587" s="200" t="s">
        <v>7860</v>
      </c>
      <c r="C587" s="201">
        <v>42843</v>
      </c>
      <c r="D587" s="202" t="s">
        <v>965</v>
      </c>
      <c r="E587" s="203" t="s">
        <v>965</v>
      </c>
      <c r="F587" s="203" t="s">
        <v>6923</v>
      </c>
      <c r="G587" s="201">
        <v>42843</v>
      </c>
      <c r="H587" s="204" t="s">
        <v>215</v>
      </c>
    </row>
    <row r="588" spans="1:8" ht="22.5" x14ac:dyDescent="0.25">
      <c r="A588" s="185" t="s">
        <v>7861</v>
      </c>
      <c r="B588" s="200" t="s">
        <v>7862</v>
      </c>
      <c r="C588" s="201">
        <v>42843</v>
      </c>
      <c r="D588" s="202">
        <v>13000</v>
      </c>
      <c r="E588" s="203" t="s">
        <v>1376</v>
      </c>
      <c r="F588" s="203" t="s">
        <v>6923</v>
      </c>
      <c r="G588" s="201">
        <v>42843</v>
      </c>
      <c r="H588" s="204" t="s">
        <v>6485</v>
      </c>
    </row>
    <row r="589" spans="1:8" ht="22.5" x14ac:dyDescent="0.25">
      <c r="A589" s="185" t="s">
        <v>7864</v>
      </c>
      <c r="B589" s="200" t="s">
        <v>7865</v>
      </c>
      <c r="C589" s="201">
        <v>42928</v>
      </c>
      <c r="D589" s="202" t="s">
        <v>1073</v>
      </c>
      <c r="E589" s="203" t="s">
        <v>1073</v>
      </c>
      <c r="F589" s="203" t="s">
        <v>7866</v>
      </c>
      <c r="G589" s="201">
        <v>42928</v>
      </c>
      <c r="H589" s="204" t="s">
        <v>10</v>
      </c>
    </row>
    <row r="590" spans="1:8" ht="33.75" x14ac:dyDescent="0.25">
      <c r="A590" s="185" t="s">
        <v>7867</v>
      </c>
      <c r="B590" s="200" t="s">
        <v>7868</v>
      </c>
      <c r="C590" s="201">
        <v>42921</v>
      </c>
      <c r="D590" s="202" t="s">
        <v>1049</v>
      </c>
      <c r="E590" s="203" t="s">
        <v>812</v>
      </c>
      <c r="F590" s="203" t="s">
        <v>6615</v>
      </c>
      <c r="G590" s="201">
        <v>43070</v>
      </c>
      <c r="H590" s="204" t="s">
        <v>6442</v>
      </c>
    </row>
    <row r="591" spans="1:8" ht="22.5" x14ac:dyDescent="0.25">
      <c r="A591" s="185" t="s">
        <v>7869</v>
      </c>
      <c r="B591" s="200" t="s">
        <v>7870</v>
      </c>
      <c r="C591" s="201">
        <v>42921</v>
      </c>
      <c r="D591" s="202" t="s">
        <v>7871</v>
      </c>
      <c r="E591" s="203" t="s">
        <v>7872</v>
      </c>
      <c r="F591" s="203" t="s">
        <v>6764</v>
      </c>
      <c r="G591" s="201">
        <v>43084</v>
      </c>
      <c r="H591" s="204" t="s">
        <v>9201</v>
      </c>
    </row>
    <row r="592" spans="1:8" ht="22.5" x14ac:dyDescent="0.25">
      <c r="A592" s="185" t="s">
        <v>7873</v>
      </c>
      <c r="B592" s="200" t="s">
        <v>7874</v>
      </c>
      <c r="C592" s="201">
        <v>42921</v>
      </c>
      <c r="D592" s="202" t="s">
        <v>929</v>
      </c>
      <c r="E592" s="203" t="s">
        <v>7871</v>
      </c>
      <c r="F592" s="203" t="s">
        <v>6615</v>
      </c>
      <c r="G592" s="201">
        <v>43070</v>
      </c>
      <c r="H592" s="204" t="s">
        <v>9202</v>
      </c>
    </row>
    <row r="593" spans="1:8" ht="22.5" x14ac:dyDescent="0.25">
      <c r="A593" s="185" t="s">
        <v>7875</v>
      </c>
      <c r="B593" s="200" t="s">
        <v>7876</v>
      </c>
      <c r="C593" s="201">
        <v>42835</v>
      </c>
      <c r="D593" s="202" t="s">
        <v>7877</v>
      </c>
      <c r="E593" s="203" t="s">
        <v>7878</v>
      </c>
      <c r="F593" s="203" t="s">
        <v>7879</v>
      </c>
      <c r="G593" s="201">
        <v>43444</v>
      </c>
      <c r="H593" s="204" t="s">
        <v>9203</v>
      </c>
    </row>
    <row r="594" spans="1:8" ht="22.5" x14ac:dyDescent="0.25">
      <c r="A594" s="185" t="s">
        <v>7880</v>
      </c>
      <c r="B594" s="200" t="s">
        <v>7881</v>
      </c>
      <c r="C594" s="201">
        <v>42835</v>
      </c>
      <c r="D594" s="202" t="s">
        <v>1367</v>
      </c>
      <c r="E594" s="203" t="s">
        <v>7882</v>
      </c>
      <c r="F594" s="203" t="s">
        <v>7883</v>
      </c>
      <c r="G594" s="201">
        <v>43200</v>
      </c>
      <c r="H594" s="204" t="s">
        <v>39</v>
      </c>
    </row>
    <row r="595" spans="1:8" ht="22.5" x14ac:dyDescent="0.25">
      <c r="A595" s="185" t="s">
        <v>7884</v>
      </c>
      <c r="B595" s="200" t="s">
        <v>7885</v>
      </c>
      <c r="C595" s="201">
        <v>42835</v>
      </c>
      <c r="D595" s="202" t="s">
        <v>7886</v>
      </c>
      <c r="E595" s="203" t="s">
        <v>7887</v>
      </c>
      <c r="F595" s="203" t="s">
        <v>7883</v>
      </c>
      <c r="G595" s="201">
        <v>43200</v>
      </c>
      <c r="H595" s="204" t="s">
        <v>9204</v>
      </c>
    </row>
    <row r="596" spans="1:8" ht="22.5" x14ac:dyDescent="0.25">
      <c r="A596" s="185" t="s">
        <v>7888</v>
      </c>
      <c r="B596" s="200" t="s">
        <v>5723</v>
      </c>
      <c r="C596" s="201">
        <v>42835</v>
      </c>
      <c r="D596" s="202" t="s">
        <v>7889</v>
      </c>
      <c r="E596" s="203" t="s">
        <v>1289</v>
      </c>
      <c r="F596" s="203" t="s">
        <v>7883</v>
      </c>
      <c r="G596" s="201">
        <v>43200</v>
      </c>
      <c r="H596" s="204" t="s">
        <v>321</v>
      </c>
    </row>
    <row r="597" spans="1:8" ht="22.5" x14ac:dyDescent="0.25">
      <c r="A597" s="185" t="s">
        <v>7890</v>
      </c>
      <c r="B597" s="200" t="s">
        <v>7891</v>
      </c>
      <c r="C597" s="201">
        <v>42835</v>
      </c>
      <c r="D597" s="202" t="s">
        <v>7892</v>
      </c>
      <c r="E597" s="203" t="s">
        <v>7893</v>
      </c>
      <c r="F597" s="203" t="s">
        <v>7883</v>
      </c>
      <c r="G597" s="201">
        <v>43200</v>
      </c>
      <c r="H597" s="204" t="s">
        <v>9205</v>
      </c>
    </row>
    <row r="598" spans="1:8" ht="33.75" x14ac:dyDescent="0.25">
      <c r="A598" s="185" t="s">
        <v>7894</v>
      </c>
      <c r="B598" s="200" t="s">
        <v>7895</v>
      </c>
      <c r="C598" s="201">
        <v>42835</v>
      </c>
      <c r="D598" s="202" t="s">
        <v>7896</v>
      </c>
      <c r="E598" s="203" t="s">
        <v>7897</v>
      </c>
      <c r="F598" s="203" t="s">
        <v>7883</v>
      </c>
      <c r="G598" s="201">
        <v>43200</v>
      </c>
      <c r="H598" s="204" t="s">
        <v>6494</v>
      </c>
    </row>
    <row r="599" spans="1:8" ht="22.5" x14ac:dyDescent="0.25">
      <c r="A599" s="185" t="s">
        <v>7898</v>
      </c>
      <c r="B599" s="200" t="s">
        <v>7899</v>
      </c>
      <c r="C599" s="201">
        <v>42835</v>
      </c>
      <c r="D599" s="202" t="s">
        <v>7900</v>
      </c>
      <c r="E599" s="203" t="s">
        <v>7901</v>
      </c>
      <c r="F599" s="203" t="s">
        <v>7883</v>
      </c>
      <c r="G599" s="201">
        <v>43200</v>
      </c>
      <c r="H599" s="204" t="s">
        <v>4237</v>
      </c>
    </row>
    <row r="600" spans="1:8" ht="22.5" x14ac:dyDescent="0.25">
      <c r="A600" s="185" t="s">
        <v>7902</v>
      </c>
      <c r="B600" s="200" t="s">
        <v>7903</v>
      </c>
      <c r="C600" s="201">
        <v>42835</v>
      </c>
      <c r="D600" s="202" t="s">
        <v>7029</v>
      </c>
      <c r="E600" s="203" t="s">
        <v>968</v>
      </c>
      <c r="F600" s="203" t="s">
        <v>7883</v>
      </c>
      <c r="G600" s="201">
        <v>43200</v>
      </c>
      <c r="H600" s="204" t="s">
        <v>9206</v>
      </c>
    </row>
    <row r="601" spans="1:8" ht="22.5" x14ac:dyDescent="0.25">
      <c r="A601" s="185" t="s">
        <v>7904</v>
      </c>
      <c r="B601" s="200" t="s">
        <v>7905</v>
      </c>
      <c r="C601" s="201">
        <v>42835</v>
      </c>
      <c r="D601" s="202" t="s">
        <v>7906</v>
      </c>
      <c r="E601" s="203" t="s">
        <v>7907</v>
      </c>
      <c r="F601" s="203" t="s">
        <v>7883</v>
      </c>
      <c r="G601" s="201">
        <v>43200</v>
      </c>
      <c r="H601" s="204" t="s">
        <v>9207</v>
      </c>
    </row>
    <row r="602" spans="1:8" ht="22.5" x14ac:dyDescent="0.25">
      <c r="A602" s="185" t="s">
        <v>7908</v>
      </c>
      <c r="B602" s="200" t="s">
        <v>7909</v>
      </c>
      <c r="C602" s="201">
        <v>42835</v>
      </c>
      <c r="D602" s="202" t="s">
        <v>7910</v>
      </c>
      <c r="E602" s="203" t="s">
        <v>7911</v>
      </c>
      <c r="F602" s="203" t="s">
        <v>7883</v>
      </c>
      <c r="G602" s="201">
        <v>43200</v>
      </c>
      <c r="H602" s="204" t="s">
        <v>324</v>
      </c>
    </row>
    <row r="603" spans="1:8" ht="22.5" x14ac:dyDescent="0.25">
      <c r="A603" s="185" t="s">
        <v>7912</v>
      </c>
      <c r="B603" s="200" t="s">
        <v>7913</v>
      </c>
      <c r="C603" s="201">
        <v>42835</v>
      </c>
      <c r="D603" s="202" t="s">
        <v>7914</v>
      </c>
      <c r="E603" s="203" t="s">
        <v>7915</v>
      </c>
      <c r="F603" s="203" t="s">
        <v>7883</v>
      </c>
      <c r="G603" s="201">
        <v>43200</v>
      </c>
      <c r="H603" s="204" t="s">
        <v>6493</v>
      </c>
    </row>
    <row r="604" spans="1:8" ht="22.5" x14ac:dyDescent="0.25">
      <c r="A604" s="185" t="s">
        <v>7916</v>
      </c>
      <c r="B604" s="200" t="s">
        <v>7917</v>
      </c>
      <c r="C604" s="201">
        <v>42835</v>
      </c>
      <c r="D604" s="202" t="s">
        <v>7658</v>
      </c>
      <c r="E604" s="203" t="s">
        <v>965</v>
      </c>
      <c r="F604" s="203" t="s">
        <v>7883</v>
      </c>
      <c r="G604" s="201">
        <v>43200</v>
      </c>
      <c r="H604" s="204" t="s">
        <v>9208</v>
      </c>
    </row>
    <row r="605" spans="1:8" ht="22.5" x14ac:dyDescent="0.25">
      <c r="A605" s="185" t="s">
        <v>7918</v>
      </c>
      <c r="B605" s="200" t="s">
        <v>7919</v>
      </c>
      <c r="C605" s="201">
        <v>42835</v>
      </c>
      <c r="D605" s="202" t="s">
        <v>7920</v>
      </c>
      <c r="E605" s="203" t="s">
        <v>7921</v>
      </c>
      <c r="F605" s="203" t="s">
        <v>7883</v>
      </c>
      <c r="G605" s="201">
        <v>41739</v>
      </c>
      <c r="H605" s="204" t="s">
        <v>698</v>
      </c>
    </row>
    <row r="606" spans="1:8" ht="33.75" x14ac:dyDescent="0.25">
      <c r="A606" s="185" t="s">
        <v>7922</v>
      </c>
      <c r="B606" s="200" t="s">
        <v>7923</v>
      </c>
      <c r="C606" s="201">
        <v>42835</v>
      </c>
      <c r="D606" s="202" t="s">
        <v>7924</v>
      </c>
      <c r="E606" s="203" t="s">
        <v>7925</v>
      </c>
      <c r="F606" s="203" t="s">
        <v>7883</v>
      </c>
      <c r="G606" s="201">
        <v>43200</v>
      </c>
      <c r="H606" s="204" t="s">
        <v>9209</v>
      </c>
    </row>
    <row r="607" spans="1:8" ht="45" x14ac:dyDescent="0.25">
      <c r="A607" s="185" t="s">
        <v>7926</v>
      </c>
      <c r="B607" s="200" t="s">
        <v>7927</v>
      </c>
      <c r="C607" s="201">
        <v>42835</v>
      </c>
      <c r="D607" s="202" t="s">
        <v>7928</v>
      </c>
      <c r="E607" s="203" t="s">
        <v>7929</v>
      </c>
      <c r="F607" s="203" t="s">
        <v>7883</v>
      </c>
      <c r="G607" s="201">
        <v>43200</v>
      </c>
      <c r="H607" s="204" t="s">
        <v>689</v>
      </c>
    </row>
    <row r="608" spans="1:8" ht="22.5" x14ac:dyDescent="0.25">
      <c r="A608" s="185" t="s">
        <v>7930</v>
      </c>
      <c r="B608" s="200" t="s">
        <v>7931</v>
      </c>
      <c r="C608" s="201">
        <v>42843</v>
      </c>
      <c r="D608" s="202" t="s">
        <v>7878</v>
      </c>
      <c r="E608" s="203" t="s">
        <v>7878</v>
      </c>
      <c r="F608" s="203" t="s">
        <v>6923</v>
      </c>
      <c r="G608" s="201">
        <v>42843</v>
      </c>
      <c r="H608" s="204" t="s">
        <v>9210</v>
      </c>
    </row>
    <row r="609" spans="1:8" x14ac:dyDescent="0.25">
      <c r="A609" s="185" t="s">
        <v>7932</v>
      </c>
      <c r="B609" s="200" t="s">
        <v>7933</v>
      </c>
      <c r="C609" s="201">
        <v>42964</v>
      </c>
      <c r="D609" s="202" t="s">
        <v>6857</v>
      </c>
      <c r="E609" s="203" t="s">
        <v>6858</v>
      </c>
      <c r="F609" s="203" t="s">
        <v>7934</v>
      </c>
      <c r="G609" s="201">
        <v>42964</v>
      </c>
      <c r="H609" s="204" t="s">
        <v>9211</v>
      </c>
    </row>
    <row r="610" spans="1:8" ht="22.5" x14ac:dyDescent="0.25">
      <c r="A610" s="185" t="s">
        <v>7935</v>
      </c>
      <c r="B610" s="200" t="s">
        <v>7936</v>
      </c>
      <c r="C610" s="201">
        <v>42843</v>
      </c>
      <c r="D610" s="202" t="s">
        <v>919</v>
      </c>
      <c r="E610" s="203" t="s">
        <v>919</v>
      </c>
      <c r="F610" s="203" t="s">
        <v>6923</v>
      </c>
      <c r="G610" s="201">
        <v>42843</v>
      </c>
      <c r="H610" s="204" t="s">
        <v>4392</v>
      </c>
    </row>
    <row r="611" spans="1:8" ht="22.5" x14ac:dyDescent="0.25">
      <c r="A611" s="185" t="s">
        <v>7937</v>
      </c>
      <c r="B611" s="200" t="s">
        <v>7938</v>
      </c>
      <c r="C611" s="201">
        <v>42843</v>
      </c>
      <c r="D611" s="202" t="s">
        <v>919</v>
      </c>
      <c r="E611" s="203" t="s">
        <v>919</v>
      </c>
      <c r="F611" s="203" t="s">
        <v>6923</v>
      </c>
      <c r="G611" s="201">
        <v>42843</v>
      </c>
      <c r="H611" s="204" t="s">
        <v>6414</v>
      </c>
    </row>
    <row r="612" spans="1:8" ht="22.5" x14ac:dyDescent="0.25">
      <c r="A612" s="185" t="s">
        <v>7939</v>
      </c>
      <c r="B612" s="200" t="s">
        <v>7940</v>
      </c>
      <c r="C612" s="201">
        <v>42843</v>
      </c>
      <c r="D612" s="202" t="s">
        <v>783</v>
      </c>
      <c r="E612" s="203" t="s">
        <v>783</v>
      </c>
      <c r="F612" s="203" t="s">
        <v>6923</v>
      </c>
      <c r="G612" s="201">
        <v>42843</v>
      </c>
      <c r="H612" s="204" t="s">
        <v>6418</v>
      </c>
    </row>
    <row r="613" spans="1:8" ht="33.75" x14ac:dyDescent="0.25">
      <c r="A613" s="185" t="s">
        <v>7941</v>
      </c>
      <c r="B613" s="200" t="s">
        <v>7942</v>
      </c>
      <c r="C613" s="201">
        <v>42843</v>
      </c>
      <c r="D613" s="202" t="s">
        <v>783</v>
      </c>
      <c r="E613" s="203" t="s">
        <v>783</v>
      </c>
      <c r="F613" s="203" t="s">
        <v>6923</v>
      </c>
      <c r="G613" s="201">
        <v>42843</v>
      </c>
      <c r="H613" s="204" t="s">
        <v>6405</v>
      </c>
    </row>
    <row r="614" spans="1:8" ht="22.5" x14ac:dyDescent="0.25">
      <c r="A614" s="185" t="s">
        <v>7943</v>
      </c>
      <c r="B614" s="200" t="s">
        <v>7944</v>
      </c>
      <c r="C614" s="201">
        <v>42971</v>
      </c>
      <c r="D614" s="202">
        <v>80000</v>
      </c>
      <c r="E614" s="203" t="s">
        <v>2753</v>
      </c>
      <c r="F614" s="203" t="s">
        <v>6596</v>
      </c>
      <c r="G614" s="201">
        <v>42972</v>
      </c>
      <c r="H614" s="204" t="s">
        <v>228</v>
      </c>
    </row>
    <row r="615" spans="1:8" ht="22.5" x14ac:dyDescent="0.25">
      <c r="A615" s="185" t="s">
        <v>7945</v>
      </c>
      <c r="B615" s="200" t="s">
        <v>7946</v>
      </c>
      <c r="C615" s="201">
        <v>42843</v>
      </c>
      <c r="D615" s="202" t="s">
        <v>968</v>
      </c>
      <c r="E615" s="203" t="s">
        <v>968</v>
      </c>
      <c r="F615" s="203" t="s">
        <v>6923</v>
      </c>
      <c r="G615" s="201">
        <v>42843</v>
      </c>
      <c r="H615" s="204" t="s">
        <v>6469</v>
      </c>
    </row>
    <row r="616" spans="1:8" x14ac:dyDescent="0.25">
      <c r="A616" s="185" t="s">
        <v>7947</v>
      </c>
      <c r="B616" s="200" t="s">
        <v>7948</v>
      </c>
      <c r="C616" s="201">
        <v>42843</v>
      </c>
      <c r="D616" s="202" t="s">
        <v>919</v>
      </c>
      <c r="E616" s="203" t="s">
        <v>919</v>
      </c>
      <c r="F616" s="203" t="s">
        <v>6923</v>
      </c>
      <c r="G616" s="201">
        <v>42843</v>
      </c>
      <c r="H616" s="204" t="s">
        <v>228</v>
      </c>
    </row>
    <row r="617" spans="1:8" ht="22.5" x14ac:dyDescent="0.25">
      <c r="A617" s="185" t="s">
        <v>7949</v>
      </c>
      <c r="B617" s="200" t="s">
        <v>7950</v>
      </c>
      <c r="C617" s="201">
        <v>42843</v>
      </c>
      <c r="D617" s="202" t="s">
        <v>919</v>
      </c>
      <c r="E617" s="203" t="s">
        <v>919</v>
      </c>
      <c r="F617" s="203" t="s">
        <v>6923</v>
      </c>
      <c r="G617" s="201">
        <v>42843</v>
      </c>
      <c r="H617" s="204" t="s">
        <v>6464</v>
      </c>
    </row>
    <row r="618" spans="1:8" ht="22.5" x14ac:dyDescent="0.25">
      <c r="A618" s="185" t="s">
        <v>7951</v>
      </c>
      <c r="B618" s="200" t="s">
        <v>7952</v>
      </c>
      <c r="C618" s="201">
        <v>42971</v>
      </c>
      <c r="D618" s="202" t="s">
        <v>6749</v>
      </c>
      <c r="E618" s="203" t="s">
        <v>7953</v>
      </c>
      <c r="F618" s="203" t="s">
        <v>7954</v>
      </c>
      <c r="G618" s="201">
        <v>42979</v>
      </c>
      <c r="H618" s="204" t="s">
        <v>9212</v>
      </c>
    </row>
    <row r="619" spans="1:8" ht="45" x14ac:dyDescent="0.25">
      <c r="A619" s="185" t="s">
        <v>7955</v>
      </c>
      <c r="B619" s="200" t="s">
        <v>7956</v>
      </c>
      <c r="C619" s="201">
        <v>42843</v>
      </c>
      <c r="D619" s="202" t="s">
        <v>1049</v>
      </c>
      <c r="E619" s="203" t="s">
        <v>1049</v>
      </c>
      <c r="F619" s="203" t="s">
        <v>6923</v>
      </c>
      <c r="G619" s="201">
        <v>42843</v>
      </c>
      <c r="H619" s="204" t="s">
        <v>241</v>
      </c>
    </row>
    <row r="620" spans="1:8" ht="22.5" x14ac:dyDescent="0.25">
      <c r="A620" s="185" t="s">
        <v>7957</v>
      </c>
      <c r="B620" s="200" t="s">
        <v>7870</v>
      </c>
      <c r="C620" s="201">
        <v>42921</v>
      </c>
      <c r="D620" s="202" t="s">
        <v>7958</v>
      </c>
      <c r="E620" s="203" t="s">
        <v>7959</v>
      </c>
      <c r="F620" s="203" t="s">
        <v>7960</v>
      </c>
      <c r="G620" s="201">
        <v>43084</v>
      </c>
      <c r="H620" s="204" t="s">
        <v>9213</v>
      </c>
    </row>
    <row r="621" spans="1:8" ht="22.5" x14ac:dyDescent="0.25">
      <c r="A621" s="185" t="s">
        <v>7961</v>
      </c>
      <c r="B621" s="200" t="s">
        <v>10050</v>
      </c>
      <c r="C621" s="201">
        <v>42921</v>
      </c>
      <c r="D621" s="202" t="s">
        <v>929</v>
      </c>
      <c r="E621" s="203" t="s">
        <v>7871</v>
      </c>
      <c r="F621" s="203" t="s">
        <v>6764</v>
      </c>
      <c r="G621" s="201">
        <v>43084</v>
      </c>
      <c r="H621" s="204" t="s">
        <v>9202</v>
      </c>
    </row>
    <row r="622" spans="1:8" ht="22.5" x14ac:dyDescent="0.25">
      <c r="A622" s="185" t="s">
        <v>7962</v>
      </c>
      <c r="B622" s="200" t="s">
        <v>10050</v>
      </c>
      <c r="C622" s="201">
        <v>42888</v>
      </c>
      <c r="D622" s="202" t="s">
        <v>6712</v>
      </c>
      <c r="E622" s="203" t="s">
        <v>1202</v>
      </c>
      <c r="F622" s="203" t="s">
        <v>6764</v>
      </c>
      <c r="G622" s="201">
        <v>43084</v>
      </c>
      <c r="H622" s="204" t="s">
        <v>9214</v>
      </c>
    </row>
    <row r="623" spans="1:8" ht="22.5" x14ac:dyDescent="0.25">
      <c r="A623" s="185" t="s">
        <v>7963</v>
      </c>
      <c r="B623" s="200" t="s">
        <v>7870</v>
      </c>
      <c r="C623" s="201">
        <v>42888</v>
      </c>
      <c r="D623" s="202" t="s">
        <v>7964</v>
      </c>
      <c r="E623" s="203" t="s">
        <v>7965</v>
      </c>
      <c r="F623" s="203" t="s">
        <v>6764</v>
      </c>
      <c r="G623" s="201">
        <v>43084</v>
      </c>
      <c r="H623" s="204" t="s">
        <v>9215</v>
      </c>
    </row>
    <row r="624" spans="1:8" ht="22.5" x14ac:dyDescent="0.25">
      <c r="A624" s="185" t="s">
        <v>7966</v>
      </c>
      <c r="B624" s="200" t="s">
        <v>7967</v>
      </c>
      <c r="C624" s="201">
        <v>42971</v>
      </c>
      <c r="D624" s="202" t="s">
        <v>923</v>
      </c>
      <c r="E624" s="203" t="s">
        <v>2753</v>
      </c>
      <c r="F624" s="203" t="s">
        <v>6615</v>
      </c>
      <c r="G624" s="201">
        <v>43070</v>
      </c>
      <c r="H624" s="204" t="s">
        <v>228</v>
      </c>
    </row>
    <row r="625" spans="1:8" ht="22.5" x14ac:dyDescent="0.25">
      <c r="A625" s="185" t="s">
        <v>7968</v>
      </c>
      <c r="B625" s="200" t="s">
        <v>7969</v>
      </c>
      <c r="C625" s="201">
        <v>42930</v>
      </c>
      <c r="D625" s="202" t="s">
        <v>7970</v>
      </c>
      <c r="E625" s="203" t="s">
        <v>7971</v>
      </c>
      <c r="F625" s="203" t="s">
        <v>5837</v>
      </c>
      <c r="G625" s="201">
        <v>43100</v>
      </c>
      <c r="H625" s="204" t="s">
        <v>303</v>
      </c>
    </row>
    <row r="626" spans="1:8" ht="22.5" x14ac:dyDescent="0.25">
      <c r="A626" s="185" t="s">
        <v>7972</v>
      </c>
      <c r="B626" s="200" t="s">
        <v>7973</v>
      </c>
      <c r="C626" s="201">
        <v>42943</v>
      </c>
      <c r="D626" s="202" t="s">
        <v>959</v>
      </c>
      <c r="E626" s="203" t="s">
        <v>963</v>
      </c>
      <c r="F626" s="203" t="s">
        <v>7703</v>
      </c>
      <c r="G626" s="201">
        <v>42952</v>
      </c>
      <c r="H626" s="204" t="s">
        <v>6477</v>
      </c>
    </row>
    <row r="627" spans="1:8" x14ac:dyDescent="0.25">
      <c r="A627" s="185" t="s">
        <v>7974</v>
      </c>
      <c r="B627" s="200" t="s">
        <v>7975</v>
      </c>
      <c r="C627" s="201">
        <v>42964</v>
      </c>
      <c r="D627" s="202" t="s">
        <v>7976</v>
      </c>
      <c r="E627" s="203" t="s">
        <v>7977</v>
      </c>
      <c r="F627" s="203" t="s">
        <v>7978</v>
      </c>
      <c r="G627" s="201">
        <v>42979</v>
      </c>
      <c r="H627" s="204" t="s">
        <v>9211</v>
      </c>
    </row>
    <row r="628" spans="1:8" ht="22.5" x14ac:dyDescent="0.25">
      <c r="A628" s="185" t="s">
        <v>7979</v>
      </c>
      <c r="B628" s="200" t="s">
        <v>7980</v>
      </c>
      <c r="C628" s="201">
        <v>42982</v>
      </c>
      <c r="D628" s="202" t="s">
        <v>7981</v>
      </c>
      <c r="E628" s="203" t="s">
        <v>7982</v>
      </c>
      <c r="F628" s="203" t="s">
        <v>6682</v>
      </c>
      <c r="G628" s="201">
        <v>43132</v>
      </c>
      <c r="H628" s="204" t="s">
        <v>9116</v>
      </c>
    </row>
    <row r="629" spans="1:8" x14ac:dyDescent="0.25">
      <c r="A629" s="185" t="s">
        <v>7983</v>
      </c>
      <c r="B629" s="200" t="s">
        <v>4545</v>
      </c>
      <c r="C629" s="201">
        <v>42970</v>
      </c>
      <c r="D629" s="202" t="s">
        <v>6857</v>
      </c>
      <c r="E629" s="203" t="s">
        <v>848</v>
      </c>
      <c r="F629" s="203" t="s">
        <v>7984</v>
      </c>
      <c r="G629" s="201">
        <v>42973</v>
      </c>
      <c r="H629" s="204" t="s">
        <v>136</v>
      </c>
    </row>
    <row r="630" spans="1:8" x14ac:dyDescent="0.25">
      <c r="A630" s="185" t="s">
        <v>7985</v>
      </c>
      <c r="B630" s="200" t="s">
        <v>2472</v>
      </c>
      <c r="C630" s="201">
        <v>42970</v>
      </c>
      <c r="D630" s="202" t="s">
        <v>6857</v>
      </c>
      <c r="E630" s="203" t="s">
        <v>848</v>
      </c>
      <c r="F630" s="203" t="s">
        <v>7986</v>
      </c>
      <c r="G630" s="201">
        <v>42972</v>
      </c>
      <c r="H630" s="204" t="s">
        <v>4239</v>
      </c>
    </row>
    <row r="631" spans="1:8" x14ac:dyDescent="0.25">
      <c r="A631" s="185" t="s">
        <v>7987</v>
      </c>
      <c r="B631" s="200" t="s">
        <v>2472</v>
      </c>
      <c r="C631" s="201">
        <v>42970</v>
      </c>
      <c r="D631" s="202" t="s">
        <v>6857</v>
      </c>
      <c r="E631" s="203" t="s">
        <v>848</v>
      </c>
      <c r="F631" s="203" t="s">
        <v>7984</v>
      </c>
      <c r="G631" s="201">
        <v>42973</v>
      </c>
      <c r="H631" s="204" t="s">
        <v>9216</v>
      </c>
    </row>
    <row r="632" spans="1:8" ht="33.75" x14ac:dyDescent="0.25">
      <c r="A632" s="185" t="s">
        <v>7988</v>
      </c>
      <c r="B632" s="200" t="s">
        <v>7989</v>
      </c>
      <c r="C632" s="201">
        <v>42979</v>
      </c>
      <c r="D632" s="202" t="s">
        <v>7990</v>
      </c>
      <c r="E632" s="203" t="s">
        <v>7991</v>
      </c>
      <c r="F632" s="203" t="s">
        <v>6682</v>
      </c>
      <c r="G632" s="201">
        <v>43132</v>
      </c>
      <c r="H632" s="204" t="s">
        <v>9217</v>
      </c>
    </row>
    <row r="633" spans="1:8" ht="45" x14ac:dyDescent="0.25">
      <c r="A633" s="185" t="s">
        <v>7992</v>
      </c>
      <c r="B633" s="200" t="s">
        <v>7993</v>
      </c>
      <c r="C633" s="201">
        <v>42843</v>
      </c>
      <c r="D633" s="202" t="s">
        <v>7994</v>
      </c>
      <c r="E633" s="203" t="s">
        <v>1049</v>
      </c>
      <c r="F633" s="203" t="s">
        <v>6923</v>
      </c>
      <c r="G633" s="201">
        <v>43091</v>
      </c>
      <c r="H633" s="204" t="s">
        <v>241</v>
      </c>
    </row>
    <row r="634" spans="1:8" x14ac:dyDescent="0.25">
      <c r="A634" s="185" t="s">
        <v>7995</v>
      </c>
      <c r="B634" s="200" t="s">
        <v>7996</v>
      </c>
      <c r="C634" s="201">
        <v>42843</v>
      </c>
      <c r="D634" s="202" t="s">
        <v>7153</v>
      </c>
      <c r="E634" s="203" t="s">
        <v>919</v>
      </c>
      <c r="F634" s="203" t="s">
        <v>6923</v>
      </c>
      <c r="G634" s="201">
        <v>43091</v>
      </c>
      <c r="H634" s="204" t="s">
        <v>29</v>
      </c>
    </row>
    <row r="635" spans="1:8" ht="22.5" x14ac:dyDescent="0.25">
      <c r="A635" s="185" t="s">
        <v>7997</v>
      </c>
      <c r="B635" s="200" t="s">
        <v>7998</v>
      </c>
      <c r="C635" s="201">
        <v>42843</v>
      </c>
      <c r="D635" s="202" t="s">
        <v>7153</v>
      </c>
      <c r="E635" s="203" t="s">
        <v>919</v>
      </c>
      <c r="F635" s="203" t="s">
        <v>6923</v>
      </c>
      <c r="G635" s="201">
        <v>43091</v>
      </c>
      <c r="H635" s="204" t="s">
        <v>6464</v>
      </c>
    </row>
    <row r="636" spans="1:8" ht="22.5" x14ac:dyDescent="0.25">
      <c r="A636" s="185" t="s">
        <v>7999</v>
      </c>
      <c r="B636" s="200" t="s">
        <v>8000</v>
      </c>
      <c r="C636" s="201">
        <v>42843</v>
      </c>
      <c r="D636" s="202" t="s">
        <v>7029</v>
      </c>
      <c r="E636" s="203" t="s">
        <v>968</v>
      </c>
      <c r="F636" s="203" t="s">
        <v>6923</v>
      </c>
      <c r="G636" s="201">
        <v>43091</v>
      </c>
      <c r="H636" s="204" t="s">
        <v>9197</v>
      </c>
    </row>
    <row r="637" spans="1:8" ht="22.5" x14ac:dyDescent="0.25">
      <c r="A637" s="185" t="s">
        <v>8001</v>
      </c>
      <c r="B637" s="200" t="s">
        <v>5018</v>
      </c>
      <c r="C637" s="201">
        <v>42843</v>
      </c>
      <c r="D637" s="202" t="s">
        <v>7658</v>
      </c>
      <c r="E637" s="203" t="s">
        <v>965</v>
      </c>
      <c r="F637" s="203" t="s">
        <v>6923</v>
      </c>
      <c r="G637" s="201">
        <v>43091</v>
      </c>
      <c r="H637" s="204" t="s">
        <v>215</v>
      </c>
    </row>
    <row r="638" spans="1:8" x14ac:dyDescent="0.25">
      <c r="A638" s="185" t="s">
        <v>8002</v>
      </c>
      <c r="B638" s="200" t="s">
        <v>5617</v>
      </c>
      <c r="C638" s="201">
        <v>42843</v>
      </c>
      <c r="D638" s="202" t="s">
        <v>8003</v>
      </c>
      <c r="E638" s="203" t="s">
        <v>1376</v>
      </c>
      <c r="F638" s="203" t="s">
        <v>6923</v>
      </c>
      <c r="G638" s="201">
        <v>43091</v>
      </c>
      <c r="H638" s="204" t="s">
        <v>6485</v>
      </c>
    </row>
    <row r="639" spans="1:8" ht="22.5" x14ac:dyDescent="0.25">
      <c r="A639" s="185" t="s">
        <v>8004</v>
      </c>
      <c r="B639" s="200" t="s">
        <v>8005</v>
      </c>
      <c r="C639" s="201">
        <v>42928</v>
      </c>
      <c r="D639" s="202" t="s">
        <v>816</v>
      </c>
      <c r="E639" s="203" t="s">
        <v>1073</v>
      </c>
      <c r="F639" s="203" t="s">
        <v>7866</v>
      </c>
      <c r="G639" s="201">
        <v>43094</v>
      </c>
      <c r="H639" s="204" t="s">
        <v>10</v>
      </c>
    </row>
    <row r="640" spans="1:8" x14ac:dyDescent="0.25">
      <c r="A640" s="185" t="s">
        <v>8006</v>
      </c>
      <c r="B640" s="200" t="s">
        <v>8007</v>
      </c>
      <c r="C640" s="201">
        <v>42843</v>
      </c>
      <c r="D640" s="202" t="s">
        <v>7877</v>
      </c>
      <c r="E640" s="203" t="s">
        <v>7878</v>
      </c>
      <c r="F640" s="203" t="s">
        <v>6923</v>
      </c>
      <c r="G640" s="201">
        <v>43091</v>
      </c>
      <c r="H640" s="204" t="s">
        <v>9210</v>
      </c>
    </row>
    <row r="641" spans="1:8" ht="22.5" x14ac:dyDescent="0.25">
      <c r="A641" s="185" t="s">
        <v>8008</v>
      </c>
      <c r="B641" s="200" t="s">
        <v>8009</v>
      </c>
      <c r="C641" s="201">
        <v>42843</v>
      </c>
      <c r="D641" s="202" t="s">
        <v>1361</v>
      </c>
      <c r="E641" s="203" t="s">
        <v>959</v>
      </c>
      <c r="F641" s="203" t="s">
        <v>6923</v>
      </c>
      <c r="G641" s="201">
        <v>43091</v>
      </c>
      <c r="H641" s="204" t="s">
        <v>253</v>
      </c>
    </row>
    <row r="642" spans="1:8" ht="22.5" x14ac:dyDescent="0.25">
      <c r="A642" s="185" t="s">
        <v>8010</v>
      </c>
      <c r="B642" s="200" t="s">
        <v>8011</v>
      </c>
      <c r="C642" s="201">
        <v>42843</v>
      </c>
      <c r="D642" s="202" t="s">
        <v>7029</v>
      </c>
      <c r="E642" s="203" t="s">
        <v>968</v>
      </c>
      <c r="F642" s="203" t="s">
        <v>6923</v>
      </c>
      <c r="G642" s="201">
        <v>43091</v>
      </c>
      <c r="H642" s="204" t="s">
        <v>6469</v>
      </c>
    </row>
    <row r="643" spans="1:8" x14ac:dyDescent="0.25">
      <c r="A643" s="185" t="s">
        <v>8012</v>
      </c>
      <c r="B643" s="200" t="s">
        <v>5946</v>
      </c>
      <c r="C643" s="201">
        <v>42843</v>
      </c>
      <c r="D643" s="202" t="s">
        <v>7153</v>
      </c>
      <c r="E643" s="203" t="s">
        <v>919</v>
      </c>
      <c r="F643" s="203" t="s">
        <v>6923</v>
      </c>
      <c r="G643" s="201">
        <v>43091</v>
      </c>
      <c r="H643" s="204" t="s">
        <v>228</v>
      </c>
    </row>
    <row r="644" spans="1:8" x14ac:dyDescent="0.25">
      <c r="A644" s="185" t="s">
        <v>8013</v>
      </c>
      <c r="B644" s="200" t="s">
        <v>10074</v>
      </c>
      <c r="C644" s="201">
        <v>42843</v>
      </c>
      <c r="D644" s="202" t="s">
        <v>7994</v>
      </c>
      <c r="E644" s="203" t="s">
        <v>1049</v>
      </c>
      <c r="F644" s="203" t="s">
        <v>6923</v>
      </c>
      <c r="G644" s="201">
        <v>43091</v>
      </c>
      <c r="H644" s="204" t="s">
        <v>6483</v>
      </c>
    </row>
    <row r="645" spans="1:8" x14ac:dyDescent="0.25">
      <c r="A645" s="185" t="s">
        <v>8014</v>
      </c>
      <c r="B645" s="200" t="s">
        <v>8015</v>
      </c>
      <c r="C645" s="201">
        <v>42843</v>
      </c>
      <c r="D645" s="202" t="s">
        <v>1049</v>
      </c>
      <c r="E645" s="203" t="s">
        <v>812</v>
      </c>
      <c r="F645" s="203" t="s">
        <v>6923</v>
      </c>
      <c r="G645" s="201">
        <v>43091</v>
      </c>
      <c r="H645" s="204" t="s">
        <v>6408</v>
      </c>
    </row>
    <row r="646" spans="1:8" ht="22.5" x14ac:dyDescent="0.25">
      <c r="A646" s="185" t="s">
        <v>8016</v>
      </c>
      <c r="B646" s="200" t="s">
        <v>8017</v>
      </c>
      <c r="C646" s="201">
        <v>42843</v>
      </c>
      <c r="D646" s="202" t="s">
        <v>959</v>
      </c>
      <c r="E646" s="203" t="s">
        <v>963</v>
      </c>
      <c r="F646" s="203" t="s">
        <v>6923</v>
      </c>
      <c r="G646" s="201">
        <v>43091</v>
      </c>
      <c r="H646" s="204" t="s">
        <v>6406</v>
      </c>
    </row>
    <row r="647" spans="1:8" ht="22.5" x14ac:dyDescent="0.25">
      <c r="A647" s="185" t="s">
        <v>8018</v>
      </c>
      <c r="B647" s="200" t="s">
        <v>8019</v>
      </c>
      <c r="C647" s="201">
        <v>42843</v>
      </c>
      <c r="D647" s="202" t="s">
        <v>963</v>
      </c>
      <c r="E647" s="203" t="s">
        <v>963</v>
      </c>
      <c r="F647" s="203" t="s">
        <v>6923</v>
      </c>
      <c r="G647" s="201">
        <v>42843</v>
      </c>
      <c r="H647" s="204" t="s">
        <v>4403</v>
      </c>
    </row>
    <row r="648" spans="1:8" ht="22.5" x14ac:dyDescent="0.25">
      <c r="A648" s="185" t="s">
        <v>8020</v>
      </c>
      <c r="B648" s="200" t="s">
        <v>5037</v>
      </c>
      <c r="C648" s="201">
        <v>42843</v>
      </c>
      <c r="D648" s="202" t="s">
        <v>7153</v>
      </c>
      <c r="E648" s="203" t="s">
        <v>919</v>
      </c>
      <c r="F648" s="203" t="s">
        <v>6923</v>
      </c>
      <c r="G648" s="201">
        <v>43091</v>
      </c>
      <c r="H648" s="204" t="s">
        <v>6414</v>
      </c>
    </row>
    <row r="649" spans="1:8" ht="22.5" x14ac:dyDescent="0.25">
      <c r="A649" s="185" t="s">
        <v>8021</v>
      </c>
      <c r="B649" s="200" t="s">
        <v>8022</v>
      </c>
      <c r="C649" s="201">
        <v>42843</v>
      </c>
      <c r="D649" s="202" t="s">
        <v>7153</v>
      </c>
      <c r="E649" s="203" t="s">
        <v>919</v>
      </c>
      <c r="F649" s="203" t="s">
        <v>6923</v>
      </c>
      <c r="G649" s="201">
        <v>43091</v>
      </c>
      <c r="H649" s="204" t="s">
        <v>6414</v>
      </c>
    </row>
    <row r="650" spans="1:8" ht="22.5" x14ac:dyDescent="0.25">
      <c r="A650" s="185" t="s">
        <v>8023</v>
      </c>
      <c r="B650" s="200" t="s">
        <v>7661</v>
      </c>
      <c r="C650" s="201">
        <v>42843</v>
      </c>
      <c r="D650" s="202" t="s">
        <v>7153</v>
      </c>
      <c r="E650" s="203" t="s">
        <v>919</v>
      </c>
      <c r="F650" s="203" t="s">
        <v>6923</v>
      </c>
      <c r="G650" s="201">
        <v>43091</v>
      </c>
      <c r="H650" s="204" t="s">
        <v>4392</v>
      </c>
    </row>
    <row r="651" spans="1:8" ht="22.5" x14ac:dyDescent="0.25">
      <c r="A651" s="185" t="s">
        <v>8024</v>
      </c>
      <c r="B651" s="200" t="s">
        <v>8025</v>
      </c>
      <c r="C651" s="201">
        <v>42843</v>
      </c>
      <c r="D651" s="202" t="s">
        <v>970</v>
      </c>
      <c r="E651" s="203" t="s">
        <v>783</v>
      </c>
      <c r="F651" s="203" t="s">
        <v>6923</v>
      </c>
      <c r="G651" s="201">
        <v>43091</v>
      </c>
      <c r="H651" s="204" t="s">
        <v>6405</v>
      </c>
    </row>
    <row r="652" spans="1:8" ht="22.5" x14ac:dyDescent="0.25">
      <c r="A652" s="185" t="s">
        <v>8026</v>
      </c>
      <c r="B652" s="200" t="s">
        <v>8027</v>
      </c>
      <c r="C652" s="201">
        <v>42843</v>
      </c>
      <c r="D652" s="202" t="s">
        <v>970</v>
      </c>
      <c r="E652" s="203" t="s">
        <v>783</v>
      </c>
      <c r="F652" s="203" t="s">
        <v>6923</v>
      </c>
      <c r="G652" s="201">
        <v>43091</v>
      </c>
      <c r="H652" s="204" t="s">
        <v>6418</v>
      </c>
    </row>
    <row r="653" spans="1:8" ht="33.75" x14ac:dyDescent="0.25">
      <c r="A653" s="185" t="s">
        <v>8028</v>
      </c>
      <c r="B653" s="200" t="s">
        <v>8029</v>
      </c>
      <c r="C653" s="201">
        <v>42983</v>
      </c>
      <c r="D653" s="202" t="s">
        <v>9373</v>
      </c>
      <c r="E653" s="203" t="s">
        <v>9373</v>
      </c>
      <c r="F653" s="203" t="s">
        <v>1477</v>
      </c>
      <c r="G653" s="201">
        <v>42983</v>
      </c>
      <c r="H653" s="204" t="s">
        <v>9374</v>
      </c>
    </row>
    <row r="654" spans="1:8" ht="22.5" x14ac:dyDescent="0.25">
      <c r="A654" s="185" t="s">
        <v>8030</v>
      </c>
      <c r="B654" s="200" t="s">
        <v>8031</v>
      </c>
      <c r="C654" s="201">
        <v>42843</v>
      </c>
      <c r="D654" s="202" t="s">
        <v>8032</v>
      </c>
      <c r="E654" s="203" t="s">
        <v>8032</v>
      </c>
      <c r="F654" s="203" t="s">
        <v>6923</v>
      </c>
      <c r="G654" s="201">
        <v>42843</v>
      </c>
      <c r="H654" s="204" t="s">
        <v>1535</v>
      </c>
    </row>
    <row r="655" spans="1:8" ht="22.5" x14ac:dyDescent="0.25">
      <c r="A655" s="185" t="s">
        <v>8033</v>
      </c>
      <c r="B655" s="200" t="s">
        <v>8034</v>
      </c>
      <c r="C655" s="201">
        <v>42843</v>
      </c>
      <c r="D655" s="202" t="s">
        <v>919</v>
      </c>
      <c r="E655" s="203" t="s">
        <v>919</v>
      </c>
      <c r="F655" s="203" t="s">
        <v>6923</v>
      </c>
      <c r="G655" s="201">
        <v>42843</v>
      </c>
      <c r="H655" s="204" t="s">
        <v>37</v>
      </c>
    </row>
    <row r="656" spans="1:8" ht="22.5" x14ac:dyDescent="0.25">
      <c r="A656" s="185" t="s">
        <v>8035</v>
      </c>
      <c r="B656" s="200" t="s">
        <v>8036</v>
      </c>
      <c r="C656" s="201">
        <v>42843</v>
      </c>
      <c r="D656" s="202" t="s">
        <v>968</v>
      </c>
      <c r="E656" s="203" t="s">
        <v>968</v>
      </c>
      <c r="F656" s="203" t="s">
        <v>6923</v>
      </c>
      <c r="G656" s="201">
        <v>42843</v>
      </c>
      <c r="H656" s="204" t="s">
        <v>6331</v>
      </c>
    </row>
    <row r="657" spans="1:8" ht="22.5" x14ac:dyDescent="0.25">
      <c r="A657" s="185" t="s">
        <v>8037</v>
      </c>
      <c r="B657" s="200" t="s">
        <v>8038</v>
      </c>
      <c r="C657" s="201">
        <v>42992</v>
      </c>
      <c r="D657" s="202" t="s">
        <v>8039</v>
      </c>
      <c r="E657" s="203" t="s">
        <v>8040</v>
      </c>
      <c r="F657" s="203" t="s">
        <v>8041</v>
      </c>
      <c r="G657" s="201">
        <v>43053</v>
      </c>
      <c r="H657" s="204" t="s">
        <v>2629</v>
      </c>
    </row>
    <row r="658" spans="1:8" ht="22.5" x14ac:dyDescent="0.25">
      <c r="A658" s="185" t="s">
        <v>8042</v>
      </c>
      <c r="B658" s="200" t="s">
        <v>8043</v>
      </c>
      <c r="C658" s="201">
        <v>42983</v>
      </c>
      <c r="D658" s="202" t="s">
        <v>8044</v>
      </c>
      <c r="E658" s="203" t="s">
        <v>8045</v>
      </c>
      <c r="F658" s="203" t="s">
        <v>8046</v>
      </c>
      <c r="G658" s="201">
        <v>43074</v>
      </c>
      <c r="H658" s="204" t="s">
        <v>4282</v>
      </c>
    </row>
    <row r="659" spans="1:8" x14ac:dyDescent="0.25">
      <c r="A659" s="185" t="s">
        <v>8047</v>
      </c>
      <c r="B659" s="200" t="s">
        <v>8048</v>
      </c>
      <c r="C659" s="201">
        <v>42843</v>
      </c>
      <c r="D659" s="202" t="s">
        <v>7029</v>
      </c>
      <c r="E659" s="203" t="s">
        <v>968</v>
      </c>
      <c r="F659" s="203" t="s">
        <v>6923</v>
      </c>
      <c r="G659" s="201">
        <v>43091</v>
      </c>
      <c r="H659" s="204" t="s">
        <v>6331</v>
      </c>
    </row>
    <row r="660" spans="1:8" ht="22.5" x14ac:dyDescent="0.25">
      <c r="A660" s="185" t="s">
        <v>8049</v>
      </c>
      <c r="B660" s="200" t="s">
        <v>8050</v>
      </c>
      <c r="C660" s="201">
        <v>42843</v>
      </c>
      <c r="D660" s="202" t="s">
        <v>7029</v>
      </c>
      <c r="E660" s="203" t="s">
        <v>968</v>
      </c>
      <c r="F660" s="203" t="s">
        <v>6923</v>
      </c>
      <c r="G660" s="201">
        <v>43091</v>
      </c>
      <c r="H660" s="204" t="s">
        <v>1535</v>
      </c>
    </row>
    <row r="661" spans="1:8" x14ac:dyDescent="0.25">
      <c r="A661" s="185" t="s">
        <v>8051</v>
      </c>
      <c r="B661" s="200" t="s">
        <v>5240</v>
      </c>
      <c r="C661" s="201">
        <v>42843</v>
      </c>
      <c r="D661" s="202" t="s">
        <v>7153</v>
      </c>
      <c r="E661" s="203" t="s">
        <v>919</v>
      </c>
      <c r="F661" s="203" t="s">
        <v>6923</v>
      </c>
      <c r="G661" s="201">
        <v>43091</v>
      </c>
      <c r="H661" s="204" t="s">
        <v>37</v>
      </c>
    </row>
    <row r="662" spans="1:8" ht="22.5" x14ac:dyDescent="0.25">
      <c r="A662" s="185" t="s">
        <v>8052</v>
      </c>
      <c r="B662" s="200" t="s">
        <v>8053</v>
      </c>
      <c r="C662" s="201">
        <v>42843</v>
      </c>
      <c r="D662" s="202" t="s">
        <v>959</v>
      </c>
      <c r="E662" s="203" t="s">
        <v>963</v>
      </c>
      <c r="F662" s="203" t="s">
        <v>6923</v>
      </c>
      <c r="G662" s="201">
        <v>43091</v>
      </c>
      <c r="H662" s="204" t="s">
        <v>4403</v>
      </c>
    </row>
    <row r="663" spans="1:8" ht="22.5" x14ac:dyDescent="0.25">
      <c r="A663" s="185" t="s">
        <v>8054</v>
      </c>
      <c r="B663" s="200" t="s">
        <v>8055</v>
      </c>
      <c r="C663" s="201">
        <v>42843</v>
      </c>
      <c r="D663" s="202" t="s">
        <v>968</v>
      </c>
      <c r="E663" s="203" t="s">
        <v>968</v>
      </c>
      <c r="F663" s="203" t="s">
        <v>6923</v>
      </c>
      <c r="G663" s="201">
        <v>42843</v>
      </c>
      <c r="H663" s="204" t="s">
        <v>2614</v>
      </c>
    </row>
    <row r="664" spans="1:8" ht="22.5" x14ac:dyDescent="0.25">
      <c r="A664" s="185" t="s">
        <v>8056</v>
      </c>
      <c r="B664" s="200" t="s">
        <v>2896</v>
      </c>
      <c r="C664" s="201">
        <v>42996</v>
      </c>
      <c r="D664" s="202" t="s">
        <v>2704</v>
      </c>
      <c r="E664" s="203" t="s">
        <v>2704</v>
      </c>
      <c r="F664" s="203" t="s">
        <v>8057</v>
      </c>
      <c r="G664" s="201">
        <v>43266</v>
      </c>
      <c r="H664" s="204" t="s">
        <v>300</v>
      </c>
    </row>
    <row r="665" spans="1:8" x14ac:dyDescent="0.25">
      <c r="A665" s="185" t="s">
        <v>8058</v>
      </c>
      <c r="B665" s="200" t="s">
        <v>2432</v>
      </c>
      <c r="C665" s="201">
        <v>42997</v>
      </c>
      <c r="D665" s="202" t="s">
        <v>6857</v>
      </c>
      <c r="E665" s="203" t="s">
        <v>848</v>
      </c>
      <c r="F665" s="203" t="s">
        <v>7696</v>
      </c>
      <c r="G665" s="201">
        <v>42993</v>
      </c>
      <c r="H665" s="204" t="s">
        <v>136</v>
      </c>
    </row>
    <row r="666" spans="1:8" ht="33.75" x14ac:dyDescent="0.25">
      <c r="A666" s="185" t="s">
        <v>8059</v>
      </c>
      <c r="B666" s="200" t="s">
        <v>8060</v>
      </c>
      <c r="C666" s="201">
        <v>42989</v>
      </c>
      <c r="D666" s="202" t="s">
        <v>2704</v>
      </c>
      <c r="E666" s="203" t="s">
        <v>2704</v>
      </c>
      <c r="F666" s="203" t="s">
        <v>8057</v>
      </c>
      <c r="G666" s="201">
        <v>43266</v>
      </c>
      <c r="H666" s="204" t="s">
        <v>240</v>
      </c>
    </row>
    <row r="667" spans="1:8" ht="22.5" x14ac:dyDescent="0.25">
      <c r="A667" s="185" t="s">
        <v>8061</v>
      </c>
      <c r="B667" s="200" t="s">
        <v>8062</v>
      </c>
      <c r="C667" s="201">
        <v>42843</v>
      </c>
      <c r="D667" s="202" t="s">
        <v>959</v>
      </c>
      <c r="E667" s="203" t="s">
        <v>963</v>
      </c>
      <c r="F667" s="203" t="s">
        <v>6923</v>
      </c>
      <c r="G667" s="201">
        <v>43091</v>
      </c>
      <c r="H667" s="204" t="s">
        <v>6407</v>
      </c>
    </row>
    <row r="668" spans="1:8" ht="22.5" x14ac:dyDescent="0.25">
      <c r="A668" s="185" t="s">
        <v>8063</v>
      </c>
      <c r="B668" s="200" t="s">
        <v>8064</v>
      </c>
      <c r="C668" s="201">
        <v>42843</v>
      </c>
      <c r="D668" s="202" t="s">
        <v>7029</v>
      </c>
      <c r="E668" s="203" t="s">
        <v>968</v>
      </c>
      <c r="F668" s="203" t="s">
        <v>6923</v>
      </c>
      <c r="G668" s="201">
        <v>43091</v>
      </c>
      <c r="H668" s="204" t="s">
        <v>2614</v>
      </c>
    </row>
    <row r="669" spans="1:8" ht="22.5" x14ac:dyDescent="0.25">
      <c r="A669" s="185" t="s">
        <v>8065</v>
      </c>
      <c r="B669" s="200" t="s">
        <v>10075</v>
      </c>
      <c r="C669" s="201">
        <v>42979</v>
      </c>
      <c r="D669" s="202" t="s">
        <v>8066</v>
      </c>
      <c r="E669" s="203" t="s">
        <v>8067</v>
      </c>
      <c r="F669" s="203" t="s">
        <v>8068</v>
      </c>
      <c r="G669" s="201">
        <v>42994</v>
      </c>
      <c r="H669" s="204" t="s">
        <v>2659</v>
      </c>
    </row>
    <row r="670" spans="1:8" ht="22.5" x14ac:dyDescent="0.25">
      <c r="A670" s="185" t="s">
        <v>8069</v>
      </c>
      <c r="B670" s="200" t="s">
        <v>10052</v>
      </c>
      <c r="C670" s="201">
        <v>42979</v>
      </c>
      <c r="D670" s="202" t="s">
        <v>8066</v>
      </c>
      <c r="E670" s="203" t="s">
        <v>8067</v>
      </c>
      <c r="F670" s="203" t="s">
        <v>8068</v>
      </c>
      <c r="G670" s="201">
        <v>42994</v>
      </c>
      <c r="H670" s="204" t="s">
        <v>9218</v>
      </c>
    </row>
    <row r="671" spans="1:8" ht="22.5" x14ac:dyDescent="0.25">
      <c r="A671" s="185" t="s">
        <v>8070</v>
      </c>
      <c r="B671" s="200" t="s">
        <v>10051</v>
      </c>
      <c r="C671" s="201">
        <v>42979</v>
      </c>
      <c r="D671" s="202" t="s">
        <v>8066</v>
      </c>
      <c r="E671" s="203" t="s">
        <v>8067</v>
      </c>
      <c r="F671" s="203" t="s">
        <v>8068</v>
      </c>
      <c r="G671" s="201">
        <v>42994</v>
      </c>
      <c r="H671" s="204" t="s">
        <v>9219</v>
      </c>
    </row>
    <row r="672" spans="1:8" ht="22.5" x14ac:dyDescent="0.25">
      <c r="A672" s="185" t="s">
        <v>8071</v>
      </c>
      <c r="B672" s="200" t="s">
        <v>10053</v>
      </c>
      <c r="C672" s="201">
        <v>42979</v>
      </c>
      <c r="D672" s="202" t="s">
        <v>8066</v>
      </c>
      <c r="E672" s="203" t="s">
        <v>8067</v>
      </c>
      <c r="F672" s="203" t="s">
        <v>8068</v>
      </c>
      <c r="G672" s="201">
        <v>42994</v>
      </c>
      <c r="H672" s="204" t="s">
        <v>6433</v>
      </c>
    </row>
    <row r="673" spans="1:8" ht="22.5" x14ac:dyDescent="0.25">
      <c r="A673" s="185" t="s">
        <v>8072</v>
      </c>
      <c r="B673" s="200" t="s">
        <v>10054</v>
      </c>
      <c r="C673" s="201">
        <v>42979</v>
      </c>
      <c r="D673" s="202" t="s">
        <v>8066</v>
      </c>
      <c r="E673" s="203" t="s">
        <v>8067</v>
      </c>
      <c r="F673" s="203" t="s">
        <v>8068</v>
      </c>
      <c r="G673" s="201">
        <v>42994</v>
      </c>
      <c r="H673" s="204" t="s">
        <v>9220</v>
      </c>
    </row>
    <row r="674" spans="1:8" ht="22.5" x14ac:dyDescent="0.25">
      <c r="A674" s="185" t="s">
        <v>8073</v>
      </c>
      <c r="B674" s="200" t="s">
        <v>10055</v>
      </c>
      <c r="C674" s="201">
        <v>42979</v>
      </c>
      <c r="D674" s="202" t="s">
        <v>8066</v>
      </c>
      <c r="E674" s="203" t="s">
        <v>8074</v>
      </c>
      <c r="F674" s="203" t="s">
        <v>8075</v>
      </c>
      <c r="G674" s="201">
        <v>42629</v>
      </c>
      <c r="H674" s="204" t="s">
        <v>9183</v>
      </c>
    </row>
    <row r="675" spans="1:8" ht="22.5" x14ac:dyDescent="0.25">
      <c r="A675" s="185" t="s">
        <v>8076</v>
      </c>
      <c r="B675" s="200" t="s">
        <v>10054</v>
      </c>
      <c r="C675" s="201">
        <v>42979</v>
      </c>
      <c r="D675" s="202" t="s">
        <v>8066</v>
      </c>
      <c r="E675" s="203" t="s">
        <v>8067</v>
      </c>
      <c r="F675" s="203" t="s">
        <v>8068</v>
      </c>
      <c r="G675" s="201">
        <v>42994</v>
      </c>
      <c r="H675" s="204" t="s">
        <v>6432</v>
      </c>
    </row>
    <row r="676" spans="1:8" ht="22.5" x14ac:dyDescent="0.25">
      <c r="A676" s="185" t="s">
        <v>8077</v>
      </c>
      <c r="B676" s="200" t="s">
        <v>10056</v>
      </c>
      <c r="C676" s="201">
        <v>42979</v>
      </c>
      <c r="D676" s="202" t="s">
        <v>8066</v>
      </c>
      <c r="E676" s="203" t="s">
        <v>8067</v>
      </c>
      <c r="F676" s="203" t="s">
        <v>8068</v>
      </c>
      <c r="G676" s="201">
        <v>42994</v>
      </c>
      <c r="H676" s="204" t="s">
        <v>9221</v>
      </c>
    </row>
    <row r="677" spans="1:8" ht="22.5" x14ac:dyDescent="0.25">
      <c r="A677" s="185" t="s">
        <v>8078</v>
      </c>
      <c r="B677" s="200" t="s">
        <v>10057</v>
      </c>
      <c r="C677" s="201">
        <v>42979</v>
      </c>
      <c r="D677" s="202" t="s">
        <v>8066</v>
      </c>
      <c r="E677" s="203" t="s">
        <v>8067</v>
      </c>
      <c r="F677" s="203" t="s">
        <v>8068</v>
      </c>
      <c r="G677" s="201">
        <v>42994</v>
      </c>
      <c r="H677" s="204" t="s">
        <v>9222</v>
      </c>
    </row>
    <row r="678" spans="1:8" ht="22.5" x14ac:dyDescent="0.25">
      <c r="A678" s="185" t="s">
        <v>8079</v>
      </c>
      <c r="B678" s="200" t="s">
        <v>10058</v>
      </c>
      <c r="C678" s="201">
        <v>42979</v>
      </c>
      <c r="D678" s="202" t="s">
        <v>8066</v>
      </c>
      <c r="E678" s="203" t="s">
        <v>8067</v>
      </c>
      <c r="F678" s="203" t="s">
        <v>8068</v>
      </c>
      <c r="G678" s="201">
        <v>42994</v>
      </c>
      <c r="H678" s="204" t="s">
        <v>9223</v>
      </c>
    </row>
    <row r="679" spans="1:8" ht="22.5" x14ac:dyDescent="0.25">
      <c r="A679" s="185" t="s">
        <v>8080</v>
      </c>
      <c r="B679" s="200" t="s">
        <v>10054</v>
      </c>
      <c r="C679" s="201">
        <v>42979</v>
      </c>
      <c r="D679" s="202" t="s">
        <v>8066</v>
      </c>
      <c r="E679" s="203" t="s">
        <v>8067</v>
      </c>
      <c r="F679" s="203" t="s">
        <v>8068</v>
      </c>
      <c r="G679" s="201">
        <v>42994</v>
      </c>
      <c r="H679" s="204" t="s">
        <v>9224</v>
      </c>
    </row>
    <row r="680" spans="1:8" ht="22.5" x14ac:dyDescent="0.25">
      <c r="A680" s="185" t="s">
        <v>8081</v>
      </c>
      <c r="B680" s="200" t="s">
        <v>10059</v>
      </c>
      <c r="C680" s="201">
        <v>42979</v>
      </c>
      <c r="D680" s="202" t="s">
        <v>8066</v>
      </c>
      <c r="E680" s="203" t="s">
        <v>8067</v>
      </c>
      <c r="F680" s="203" t="s">
        <v>8068</v>
      </c>
      <c r="G680" s="201">
        <v>42994</v>
      </c>
      <c r="H680" s="204" t="s">
        <v>9225</v>
      </c>
    </row>
    <row r="681" spans="1:8" ht="22.5" x14ac:dyDescent="0.25">
      <c r="A681" s="185" t="s">
        <v>8082</v>
      </c>
      <c r="B681" s="200" t="s">
        <v>10054</v>
      </c>
      <c r="C681" s="201">
        <v>42979</v>
      </c>
      <c r="D681" s="202" t="s">
        <v>8066</v>
      </c>
      <c r="E681" s="203" t="s">
        <v>8067</v>
      </c>
      <c r="F681" s="203" t="s">
        <v>8068</v>
      </c>
      <c r="G681" s="201">
        <v>42994</v>
      </c>
      <c r="H681" s="204" t="s">
        <v>6442</v>
      </c>
    </row>
    <row r="682" spans="1:8" ht="22.5" x14ac:dyDescent="0.25">
      <c r="A682" s="185" t="s">
        <v>8083</v>
      </c>
      <c r="B682" s="200" t="s">
        <v>8084</v>
      </c>
      <c r="C682" s="201">
        <v>42979</v>
      </c>
      <c r="D682" s="202" t="s">
        <v>8066</v>
      </c>
      <c r="E682" s="203" t="s">
        <v>8067</v>
      </c>
      <c r="F682" s="203" t="s">
        <v>8068</v>
      </c>
      <c r="G682" s="201">
        <v>42994</v>
      </c>
      <c r="H682" s="204" t="s">
        <v>6427</v>
      </c>
    </row>
    <row r="683" spans="1:8" ht="22.5" x14ac:dyDescent="0.25">
      <c r="A683" s="185" t="s">
        <v>8085</v>
      </c>
      <c r="B683" s="200" t="s">
        <v>8086</v>
      </c>
      <c r="C683" s="201">
        <v>42979</v>
      </c>
      <c r="D683" s="202" t="s">
        <v>8066</v>
      </c>
      <c r="E683" s="203" t="s">
        <v>8067</v>
      </c>
      <c r="F683" s="203" t="s">
        <v>8068</v>
      </c>
      <c r="G683" s="201">
        <v>42994</v>
      </c>
      <c r="H683" s="204" t="s">
        <v>6523</v>
      </c>
    </row>
    <row r="684" spans="1:8" ht="22.5" x14ac:dyDescent="0.25">
      <c r="A684" s="185" t="s">
        <v>8087</v>
      </c>
      <c r="B684" s="200" t="s">
        <v>10060</v>
      </c>
      <c r="C684" s="201">
        <v>42979</v>
      </c>
      <c r="D684" s="202" t="s">
        <v>8066</v>
      </c>
      <c r="E684" s="203" t="s">
        <v>8067</v>
      </c>
      <c r="F684" s="203" t="s">
        <v>8068</v>
      </c>
      <c r="G684" s="201">
        <v>42994</v>
      </c>
      <c r="H684" s="204" t="s">
        <v>9226</v>
      </c>
    </row>
    <row r="685" spans="1:8" ht="22.5" x14ac:dyDescent="0.25">
      <c r="A685" s="185" t="s">
        <v>8088</v>
      </c>
      <c r="B685" s="200" t="s">
        <v>10054</v>
      </c>
      <c r="C685" s="201">
        <v>42979</v>
      </c>
      <c r="D685" s="202" t="s">
        <v>8066</v>
      </c>
      <c r="E685" s="203" t="s">
        <v>8067</v>
      </c>
      <c r="F685" s="203" t="s">
        <v>8068</v>
      </c>
      <c r="G685" s="201">
        <v>42994</v>
      </c>
      <c r="H685" s="204" t="s">
        <v>9227</v>
      </c>
    </row>
    <row r="686" spans="1:8" ht="22.5" x14ac:dyDescent="0.25">
      <c r="A686" s="185" t="s">
        <v>8089</v>
      </c>
      <c r="B686" s="200" t="s">
        <v>10054</v>
      </c>
      <c r="C686" s="201">
        <v>42979</v>
      </c>
      <c r="D686" s="202" t="s">
        <v>8066</v>
      </c>
      <c r="E686" s="203" t="s">
        <v>8067</v>
      </c>
      <c r="F686" s="203" t="s">
        <v>8068</v>
      </c>
      <c r="G686" s="201">
        <v>42994</v>
      </c>
      <c r="H686" s="204" t="s">
        <v>9228</v>
      </c>
    </row>
    <row r="687" spans="1:8" ht="22.5" x14ac:dyDescent="0.25">
      <c r="A687" s="185" t="s">
        <v>8090</v>
      </c>
      <c r="B687" s="200" t="s">
        <v>10055</v>
      </c>
      <c r="C687" s="201">
        <v>42979</v>
      </c>
      <c r="D687" s="202" t="s">
        <v>8066</v>
      </c>
      <c r="E687" s="203" t="s">
        <v>8067</v>
      </c>
      <c r="F687" s="203" t="s">
        <v>8068</v>
      </c>
      <c r="G687" s="201">
        <v>42994</v>
      </c>
      <c r="H687" s="204" t="s">
        <v>9167</v>
      </c>
    </row>
    <row r="688" spans="1:8" ht="22.5" x14ac:dyDescent="0.25">
      <c r="A688" s="185" t="s">
        <v>8091</v>
      </c>
      <c r="B688" s="200" t="s">
        <v>10061</v>
      </c>
      <c r="C688" s="201">
        <v>42979</v>
      </c>
      <c r="D688" s="202" t="s">
        <v>8066</v>
      </c>
      <c r="E688" s="203" t="s">
        <v>8067</v>
      </c>
      <c r="F688" s="203" t="s">
        <v>8068</v>
      </c>
      <c r="G688" s="201">
        <v>42994</v>
      </c>
      <c r="H688" s="204" t="s">
        <v>9229</v>
      </c>
    </row>
    <row r="689" spans="1:8" ht="22.5" x14ac:dyDescent="0.25">
      <c r="A689" s="185" t="s">
        <v>8092</v>
      </c>
      <c r="B689" s="200" t="s">
        <v>10054</v>
      </c>
      <c r="C689" s="201">
        <v>42979</v>
      </c>
      <c r="D689" s="202" t="s">
        <v>8066</v>
      </c>
      <c r="E689" s="203" t="s">
        <v>8067</v>
      </c>
      <c r="F689" s="203" t="s">
        <v>8068</v>
      </c>
      <c r="G689" s="201">
        <v>42994</v>
      </c>
      <c r="H689" s="204" t="s">
        <v>9230</v>
      </c>
    </row>
    <row r="690" spans="1:8" x14ac:dyDescent="0.25">
      <c r="A690" s="185" t="s">
        <v>8093</v>
      </c>
      <c r="B690" s="200" t="s">
        <v>10062</v>
      </c>
      <c r="C690" s="201">
        <v>42979</v>
      </c>
      <c r="D690" s="202" t="s">
        <v>8066</v>
      </c>
      <c r="E690" s="203" t="s">
        <v>8067</v>
      </c>
      <c r="F690" s="203" t="s">
        <v>8068</v>
      </c>
      <c r="G690" s="201">
        <v>42994</v>
      </c>
      <c r="H690" s="204" t="s">
        <v>9231</v>
      </c>
    </row>
    <row r="691" spans="1:8" ht="22.5" x14ac:dyDescent="0.25">
      <c r="A691" s="185" t="s">
        <v>8094</v>
      </c>
      <c r="B691" s="200" t="s">
        <v>10063</v>
      </c>
      <c r="C691" s="201">
        <v>42979</v>
      </c>
      <c r="D691" s="202" t="s">
        <v>8066</v>
      </c>
      <c r="E691" s="203" t="s">
        <v>8067</v>
      </c>
      <c r="F691" s="203" t="s">
        <v>8068</v>
      </c>
      <c r="G691" s="201">
        <v>42994</v>
      </c>
      <c r="H691" s="204" t="s">
        <v>9174</v>
      </c>
    </row>
    <row r="692" spans="1:8" ht="22.5" x14ac:dyDescent="0.25">
      <c r="A692" s="185" t="s">
        <v>8095</v>
      </c>
      <c r="B692" s="200" t="s">
        <v>10060</v>
      </c>
      <c r="C692" s="201">
        <v>42979</v>
      </c>
      <c r="D692" s="202" t="s">
        <v>8066</v>
      </c>
      <c r="E692" s="203" t="s">
        <v>8067</v>
      </c>
      <c r="F692" s="203" t="s">
        <v>8068</v>
      </c>
      <c r="G692" s="201">
        <v>42994</v>
      </c>
      <c r="H692" s="204" t="s">
        <v>6421</v>
      </c>
    </row>
    <row r="693" spans="1:8" ht="33.75" x14ac:dyDescent="0.25">
      <c r="A693" s="185" t="s">
        <v>8096</v>
      </c>
      <c r="B693" s="200" t="s">
        <v>8097</v>
      </c>
      <c r="C693" s="201">
        <v>42979</v>
      </c>
      <c r="D693" s="202" t="s">
        <v>8066</v>
      </c>
      <c r="E693" s="203" t="s">
        <v>8067</v>
      </c>
      <c r="F693" s="203" t="s">
        <v>8068</v>
      </c>
      <c r="G693" s="201">
        <v>42994</v>
      </c>
      <c r="H693" s="204" t="s">
        <v>9232</v>
      </c>
    </row>
    <row r="694" spans="1:8" ht="22.5" x14ac:dyDescent="0.25">
      <c r="A694" s="185" t="s">
        <v>8098</v>
      </c>
      <c r="B694" s="200" t="s">
        <v>10053</v>
      </c>
      <c r="C694" s="201">
        <v>42979</v>
      </c>
      <c r="D694" s="202" t="s">
        <v>8066</v>
      </c>
      <c r="E694" s="203" t="s">
        <v>8067</v>
      </c>
      <c r="F694" s="203" t="s">
        <v>8068</v>
      </c>
      <c r="G694" s="201">
        <v>42994</v>
      </c>
      <c r="H694" s="204" t="s">
        <v>9233</v>
      </c>
    </row>
    <row r="695" spans="1:8" ht="22.5" x14ac:dyDescent="0.25">
      <c r="A695" s="185" t="s">
        <v>8099</v>
      </c>
      <c r="B695" s="200" t="s">
        <v>10054</v>
      </c>
      <c r="C695" s="201">
        <v>42979</v>
      </c>
      <c r="D695" s="202" t="s">
        <v>8066</v>
      </c>
      <c r="E695" s="203" t="s">
        <v>8067</v>
      </c>
      <c r="F695" s="203" t="s">
        <v>8068</v>
      </c>
      <c r="G695" s="201">
        <v>42994</v>
      </c>
      <c r="H695" s="204" t="s">
        <v>9234</v>
      </c>
    </row>
    <row r="696" spans="1:8" ht="22.5" x14ac:dyDescent="0.25">
      <c r="A696" s="185" t="s">
        <v>8100</v>
      </c>
      <c r="B696" s="200" t="s">
        <v>10055</v>
      </c>
      <c r="C696" s="201">
        <v>42979</v>
      </c>
      <c r="D696" s="202" t="s">
        <v>8066</v>
      </c>
      <c r="E696" s="203" t="s">
        <v>8067</v>
      </c>
      <c r="F696" s="203" t="s">
        <v>8068</v>
      </c>
      <c r="G696" s="201">
        <v>42994</v>
      </c>
      <c r="H696" s="204" t="s">
        <v>6382</v>
      </c>
    </row>
    <row r="697" spans="1:8" ht="22.5" x14ac:dyDescent="0.25">
      <c r="A697" s="185" t="s">
        <v>8101</v>
      </c>
      <c r="B697" s="200" t="s">
        <v>8102</v>
      </c>
      <c r="C697" s="201">
        <v>42979</v>
      </c>
      <c r="D697" s="202" t="s">
        <v>8066</v>
      </c>
      <c r="E697" s="203" t="s">
        <v>8067</v>
      </c>
      <c r="F697" s="203" t="s">
        <v>8068</v>
      </c>
      <c r="G697" s="201">
        <v>42994</v>
      </c>
      <c r="H697" s="204" t="s">
        <v>9235</v>
      </c>
    </row>
    <row r="698" spans="1:8" ht="22.5" x14ac:dyDescent="0.25">
      <c r="A698" s="185" t="s">
        <v>8103</v>
      </c>
      <c r="B698" s="200" t="s">
        <v>10060</v>
      </c>
      <c r="C698" s="201">
        <v>42979</v>
      </c>
      <c r="D698" s="202" t="s">
        <v>8066</v>
      </c>
      <c r="E698" s="203" t="s">
        <v>8067</v>
      </c>
      <c r="F698" s="203" t="s">
        <v>8068</v>
      </c>
      <c r="G698" s="201">
        <v>42994</v>
      </c>
      <c r="H698" s="204" t="s">
        <v>9236</v>
      </c>
    </row>
    <row r="699" spans="1:8" ht="22.5" x14ac:dyDescent="0.25">
      <c r="A699" s="185" t="s">
        <v>8104</v>
      </c>
      <c r="B699" s="200" t="s">
        <v>8105</v>
      </c>
      <c r="C699" s="201">
        <v>42979</v>
      </c>
      <c r="D699" s="202" t="s">
        <v>8066</v>
      </c>
      <c r="E699" s="203" t="s">
        <v>8067</v>
      </c>
      <c r="F699" s="203" t="s">
        <v>8068</v>
      </c>
      <c r="G699" s="201">
        <v>42994</v>
      </c>
      <c r="H699" s="204" t="s">
        <v>151</v>
      </c>
    </row>
    <row r="700" spans="1:8" ht="22.5" x14ac:dyDescent="0.25">
      <c r="A700" s="185" t="s">
        <v>8106</v>
      </c>
      <c r="B700" s="200" t="s">
        <v>8107</v>
      </c>
      <c r="C700" s="201">
        <v>42843</v>
      </c>
      <c r="D700" s="202" t="s">
        <v>959</v>
      </c>
      <c r="E700" s="203" t="s">
        <v>959</v>
      </c>
      <c r="F700" s="203" t="s">
        <v>6923</v>
      </c>
      <c r="G700" s="201">
        <v>42843</v>
      </c>
      <c r="H700" s="204" t="s">
        <v>9237</v>
      </c>
    </row>
    <row r="701" spans="1:8" ht="22.5" x14ac:dyDescent="0.25">
      <c r="A701" s="185" t="s">
        <v>8108</v>
      </c>
      <c r="B701" s="200" t="s">
        <v>10058</v>
      </c>
      <c r="C701" s="201">
        <v>42979</v>
      </c>
      <c r="D701" s="202" t="s">
        <v>8066</v>
      </c>
      <c r="E701" s="203" t="s">
        <v>8067</v>
      </c>
      <c r="F701" s="203" t="s">
        <v>8068</v>
      </c>
      <c r="G701" s="201">
        <v>42994</v>
      </c>
      <c r="H701" s="204" t="s">
        <v>9238</v>
      </c>
    </row>
    <row r="702" spans="1:8" x14ac:dyDescent="0.25">
      <c r="A702" s="185" t="s">
        <v>8109</v>
      </c>
      <c r="B702" s="200" t="s">
        <v>2432</v>
      </c>
      <c r="C702" s="201">
        <v>42997</v>
      </c>
      <c r="D702" s="202" t="s">
        <v>6857</v>
      </c>
      <c r="E702" s="203" t="s">
        <v>848</v>
      </c>
      <c r="F702" s="203" t="s">
        <v>7696</v>
      </c>
      <c r="G702" s="201">
        <v>42993</v>
      </c>
      <c r="H702" s="204" t="s">
        <v>9216</v>
      </c>
    </row>
    <row r="703" spans="1:8" ht="22.5" x14ac:dyDescent="0.25">
      <c r="A703" s="185" t="s">
        <v>8110</v>
      </c>
      <c r="B703" s="200" t="s">
        <v>10050</v>
      </c>
      <c r="C703" s="201">
        <v>43005</v>
      </c>
      <c r="D703" s="202" t="s">
        <v>816</v>
      </c>
      <c r="E703" s="203" t="s">
        <v>1073</v>
      </c>
      <c r="F703" s="203" t="s">
        <v>6615</v>
      </c>
      <c r="G703" s="201">
        <v>43070</v>
      </c>
      <c r="H703" s="204" t="s">
        <v>9239</v>
      </c>
    </row>
    <row r="704" spans="1:8" ht="22.5" x14ac:dyDescent="0.25">
      <c r="A704" s="185" t="s">
        <v>8111</v>
      </c>
      <c r="B704" s="200" t="s">
        <v>8112</v>
      </c>
      <c r="C704" s="201">
        <v>43005</v>
      </c>
      <c r="D704" s="202" t="s">
        <v>8113</v>
      </c>
      <c r="E704" s="203" t="s">
        <v>8114</v>
      </c>
      <c r="F704" s="203" t="s">
        <v>6764</v>
      </c>
      <c r="G704" s="201">
        <v>43084</v>
      </c>
      <c r="H704" s="204" t="s">
        <v>9240</v>
      </c>
    </row>
    <row r="705" spans="1:8" ht="22.5" x14ac:dyDescent="0.25">
      <c r="A705" s="185" t="s">
        <v>8115</v>
      </c>
      <c r="B705" s="200" t="s">
        <v>8116</v>
      </c>
      <c r="C705" s="201">
        <v>42843</v>
      </c>
      <c r="D705" s="202" t="s">
        <v>1361</v>
      </c>
      <c r="E705" s="203" t="s">
        <v>959</v>
      </c>
      <c r="F705" s="203" t="s">
        <v>6923</v>
      </c>
      <c r="G705" s="201">
        <v>43091</v>
      </c>
      <c r="H705" s="204" t="s">
        <v>9237</v>
      </c>
    </row>
    <row r="706" spans="1:8" ht="22.5" x14ac:dyDescent="0.25">
      <c r="A706" s="185" t="s">
        <v>8117</v>
      </c>
      <c r="B706" s="200" t="s">
        <v>10055</v>
      </c>
      <c r="C706" s="201">
        <v>42979</v>
      </c>
      <c r="D706" s="202" t="s">
        <v>8066</v>
      </c>
      <c r="E706" s="203" t="s">
        <v>8067</v>
      </c>
      <c r="F706" s="203" t="s">
        <v>8068</v>
      </c>
      <c r="G706" s="201">
        <v>42994</v>
      </c>
      <c r="H706" s="204" t="s">
        <v>9241</v>
      </c>
    </row>
    <row r="707" spans="1:8" ht="22.5" x14ac:dyDescent="0.25">
      <c r="A707" s="185" t="s">
        <v>8118</v>
      </c>
      <c r="B707" s="200" t="s">
        <v>10058</v>
      </c>
      <c r="C707" s="201">
        <v>42979</v>
      </c>
      <c r="D707" s="202" t="s">
        <v>8066</v>
      </c>
      <c r="E707" s="203" t="s">
        <v>8067</v>
      </c>
      <c r="F707" s="203" t="s">
        <v>8068</v>
      </c>
      <c r="G707" s="201">
        <v>42994</v>
      </c>
      <c r="H707" s="204" t="s">
        <v>4274</v>
      </c>
    </row>
    <row r="708" spans="1:8" ht="22.5" x14ac:dyDescent="0.25">
      <c r="A708" s="185" t="s">
        <v>8119</v>
      </c>
      <c r="B708" s="200" t="s">
        <v>10054</v>
      </c>
      <c r="C708" s="201">
        <v>42979</v>
      </c>
      <c r="D708" s="202" t="s">
        <v>8066</v>
      </c>
      <c r="E708" s="203" t="s">
        <v>8067</v>
      </c>
      <c r="F708" s="203" t="s">
        <v>8068</v>
      </c>
      <c r="G708" s="201">
        <v>42994</v>
      </c>
      <c r="H708" s="204" t="s">
        <v>6438</v>
      </c>
    </row>
    <row r="709" spans="1:8" ht="22.5" x14ac:dyDescent="0.25">
      <c r="A709" s="185" t="s">
        <v>8120</v>
      </c>
      <c r="B709" s="200" t="s">
        <v>10064</v>
      </c>
      <c r="C709" s="201">
        <v>42979</v>
      </c>
      <c r="D709" s="202" t="s">
        <v>8066</v>
      </c>
      <c r="E709" s="203" t="s">
        <v>8067</v>
      </c>
      <c r="F709" s="203" t="s">
        <v>8068</v>
      </c>
      <c r="G709" s="201">
        <v>42994</v>
      </c>
      <c r="H709" s="204" t="s">
        <v>9242</v>
      </c>
    </row>
    <row r="710" spans="1:8" ht="22.5" x14ac:dyDescent="0.25">
      <c r="A710" s="185" t="s">
        <v>8121</v>
      </c>
      <c r="B710" s="200" t="s">
        <v>10065</v>
      </c>
      <c r="C710" s="201">
        <v>42979</v>
      </c>
      <c r="D710" s="202" t="s">
        <v>8066</v>
      </c>
      <c r="E710" s="203" t="s">
        <v>8067</v>
      </c>
      <c r="F710" s="203" t="s">
        <v>8068</v>
      </c>
      <c r="G710" s="201">
        <v>42994</v>
      </c>
      <c r="H710" s="204" t="s">
        <v>2595</v>
      </c>
    </row>
    <row r="711" spans="1:8" ht="22.5" x14ac:dyDescent="0.25">
      <c r="A711" s="185" t="s">
        <v>8122</v>
      </c>
      <c r="B711" s="200" t="s">
        <v>10065</v>
      </c>
      <c r="C711" s="201">
        <v>42979</v>
      </c>
      <c r="D711" s="202" t="s">
        <v>8066</v>
      </c>
      <c r="E711" s="203" t="s">
        <v>8067</v>
      </c>
      <c r="F711" s="203" t="s">
        <v>8068</v>
      </c>
      <c r="G711" s="201">
        <v>42994</v>
      </c>
      <c r="H711" s="204" t="s">
        <v>6440</v>
      </c>
    </row>
    <row r="712" spans="1:8" ht="22.5" x14ac:dyDescent="0.25">
      <c r="A712" s="185" t="s">
        <v>8123</v>
      </c>
      <c r="B712" s="200" t="s">
        <v>10066</v>
      </c>
      <c r="C712" s="201">
        <v>42979</v>
      </c>
      <c r="D712" s="202" t="s">
        <v>8066</v>
      </c>
      <c r="E712" s="203" t="s">
        <v>8067</v>
      </c>
      <c r="F712" s="203" t="s">
        <v>8068</v>
      </c>
      <c r="G712" s="201">
        <v>42994</v>
      </c>
      <c r="H712" s="204" t="s">
        <v>6395</v>
      </c>
    </row>
    <row r="713" spans="1:8" ht="22.5" x14ac:dyDescent="0.25">
      <c r="A713" s="185" t="s">
        <v>8124</v>
      </c>
      <c r="B713" s="200" t="s">
        <v>8125</v>
      </c>
      <c r="C713" s="201">
        <v>42979</v>
      </c>
      <c r="D713" s="202" t="s">
        <v>8066</v>
      </c>
      <c r="E713" s="203" t="s">
        <v>8067</v>
      </c>
      <c r="F713" s="203" t="s">
        <v>8068</v>
      </c>
      <c r="G713" s="201">
        <v>42994</v>
      </c>
      <c r="H713" s="204" t="s">
        <v>6437</v>
      </c>
    </row>
    <row r="714" spans="1:8" ht="22.5" x14ac:dyDescent="0.25">
      <c r="A714" s="185" t="s">
        <v>8126</v>
      </c>
      <c r="B714" s="200" t="s">
        <v>8127</v>
      </c>
      <c r="C714" s="201">
        <v>42979</v>
      </c>
      <c r="D714" s="202" t="s">
        <v>8066</v>
      </c>
      <c r="E714" s="203" t="s">
        <v>8067</v>
      </c>
      <c r="F714" s="203" t="s">
        <v>8068</v>
      </c>
      <c r="G714" s="201">
        <v>42994</v>
      </c>
      <c r="H714" s="204" t="s">
        <v>9243</v>
      </c>
    </row>
    <row r="715" spans="1:8" ht="22.5" x14ac:dyDescent="0.25">
      <c r="A715" s="185" t="s">
        <v>8128</v>
      </c>
      <c r="B715" s="200" t="s">
        <v>10054</v>
      </c>
      <c r="C715" s="201">
        <v>42979</v>
      </c>
      <c r="D715" s="202" t="s">
        <v>8066</v>
      </c>
      <c r="E715" s="203" t="s">
        <v>8067</v>
      </c>
      <c r="F715" s="203" t="s">
        <v>8068</v>
      </c>
      <c r="G715" s="201">
        <v>42994</v>
      </c>
      <c r="H715" s="204" t="s">
        <v>6439</v>
      </c>
    </row>
    <row r="716" spans="1:8" ht="22.5" x14ac:dyDescent="0.25">
      <c r="A716" s="185" t="s">
        <v>8129</v>
      </c>
      <c r="B716" s="200" t="s">
        <v>10055</v>
      </c>
      <c r="C716" s="201">
        <v>42979</v>
      </c>
      <c r="D716" s="202" t="s">
        <v>8066</v>
      </c>
      <c r="E716" s="203" t="s">
        <v>8130</v>
      </c>
      <c r="F716" s="203" t="s">
        <v>8068</v>
      </c>
      <c r="G716" s="201">
        <v>42994</v>
      </c>
      <c r="H716" s="204" t="s">
        <v>80</v>
      </c>
    </row>
    <row r="717" spans="1:8" ht="22.5" x14ac:dyDescent="0.25">
      <c r="A717" s="185" t="s">
        <v>8131</v>
      </c>
      <c r="B717" s="200" t="s">
        <v>10067</v>
      </c>
      <c r="C717" s="201">
        <v>42979</v>
      </c>
      <c r="D717" s="202" t="s">
        <v>8132</v>
      </c>
      <c r="E717" s="203" t="s">
        <v>8067</v>
      </c>
      <c r="F717" s="203" t="s">
        <v>8133</v>
      </c>
      <c r="G717" s="201">
        <v>42263</v>
      </c>
      <c r="H717" s="204" t="s">
        <v>9176</v>
      </c>
    </row>
    <row r="718" spans="1:8" ht="22.5" x14ac:dyDescent="0.25">
      <c r="A718" s="185" t="s">
        <v>8134</v>
      </c>
      <c r="B718" s="200" t="s">
        <v>10068</v>
      </c>
      <c r="C718" s="201">
        <v>42979</v>
      </c>
      <c r="D718" s="202" t="s">
        <v>8066</v>
      </c>
      <c r="E718" s="203" t="s">
        <v>8067</v>
      </c>
      <c r="F718" s="203" t="s">
        <v>8068</v>
      </c>
      <c r="G718" s="201">
        <v>42994</v>
      </c>
      <c r="H718" s="204" t="s">
        <v>9244</v>
      </c>
    </row>
    <row r="719" spans="1:8" ht="22.5" x14ac:dyDescent="0.25">
      <c r="A719" s="185" t="s">
        <v>8135</v>
      </c>
      <c r="B719" s="200" t="s">
        <v>8136</v>
      </c>
      <c r="C719" s="201">
        <v>42843</v>
      </c>
      <c r="D719" s="202" t="s">
        <v>959</v>
      </c>
      <c r="E719" s="203" t="s">
        <v>959</v>
      </c>
      <c r="F719" s="203" t="s">
        <v>6923</v>
      </c>
      <c r="G719" s="201">
        <v>42843</v>
      </c>
      <c r="H719" s="204" t="s">
        <v>254</v>
      </c>
    </row>
    <row r="720" spans="1:8" ht="33.75" x14ac:dyDescent="0.25">
      <c r="A720" s="185" t="s">
        <v>8137</v>
      </c>
      <c r="B720" s="200" t="s">
        <v>8138</v>
      </c>
      <c r="C720" s="201">
        <v>42843</v>
      </c>
      <c r="D720" s="202" t="s">
        <v>963</v>
      </c>
      <c r="E720" s="203" t="s">
        <v>963</v>
      </c>
      <c r="F720" s="203" t="s">
        <v>6923</v>
      </c>
      <c r="G720" s="201">
        <v>42843</v>
      </c>
      <c r="H720" s="204" t="s">
        <v>254</v>
      </c>
    </row>
    <row r="721" spans="1:8" ht="33.75" x14ac:dyDescent="0.25">
      <c r="A721" s="185" t="s">
        <v>8139</v>
      </c>
      <c r="B721" s="200" t="s">
        <v>8140</v>
      </c>
      <c r="C721" s="201">
        <v>42843</v>
      </c>
      <c r="D721" s="202" t="s">
        <v>968</v>
      </c>
      <c r="E721" s="203" t="s">
        <v>968</v>
      </c>
      <c r="F721" s="203" t="s">
        <v>6923</v>
      </c>
      <c r="G721" s="201">
        <v>42843</v>
      </c>
      <c r="H721" s="204" t="s">
        <v>9245</v>
      </c>
    </row>
    <row r="722" spans="1:8" ht="22.5" x14ac:dyDescent="0.25">
      <c r="A722" s="185" t="s">
        <v>8141</v>
      </c>
      <c r="B722" s="200" t="s">
        <v>8142</v>
      </c>
      <c r="C722" s="201">
        <v>42843</v>
      </c>
      <c r="D722" s="202" t="s">
        <v>959</v>
      </c>
      <c r="E722" s="203" t="s">
        <v>959</v>
      </c>
      <c r="F722" s="203" t="s">
        <v>6923</v>
      </c>
      <c r="G722" s="201">
        <v>42843</v>
      </c>
      <c r="H722" s="204" t="s">
        <v>303</v>
      </c>
    </row>
    <row r="723" spans="1:8" ht="22.5" x14ac:dyDescent="0.25">
      <c r="A723" s="185" t="s">
        <v>8143</v>
      </c>
      <c r="B723" s="200" t="s">
        <v>8144</v>
      </c>
      <c r="C723" s="201">
        <v>42843</v>
      </c>
      <c r="D723" s="202" t="s">
        <v>959</v>
      </c>
      <c r="E723" s="203" t="s">
        <v>959</v>
      </c>
      <c r="F723" s="203" t="s">
        <v>6923</v>
      </c>
      <c r="G723" s="201">
        <v>42843</v>
      </c>
      <c r="H723" s="204" t="s">
        <v>303</v>
      </c>
    </row>
    <row r="724" spans="1:8" ht="33.75" x14ac:dyDescent="0.25">
      <c r="A724" s="185" t="s">
        <v>8145</v>
      </c>
      <c r="B724" s="200" t="s">
        <v>8146</v>
      </c>
      <c r="C724" s="201">
        <v>42898</v>
      </c>
      <c r="D724" s="202" t="s">
        <v>8147</v>
      </c>
      <c r="E724" s="203" t="s">
        <v>8148</v>
      </c>
      <c r="F724" s="203" t="s">
        <v>5837</v>
      </c>
      <c r="G724" s="201">
        <v>43100</v>
      </c>
      <c r="H724" s="204" t="s">
        <v>9246</v>
      </c>
    </row>
    <row r="725" spans="1:8" ht="22.5" x14ac:dyDescent="0.25">
      <c r="A725" s="185" t="s">
        <v>8149</v>
      </c>
      <c r="B725" s="200" t="s">
        <v>8150</v>
      </c>
      <c r="C725" s="201">
        <v>43010</v>
      </c>
      <c r="D725" s="202" t="s">
        <v>8151</v>
      </c>
      <c r="E725" s="203" t="s">
        <v>8152</v>
      </c>
      <c r="F725" s="203" t="s">
        <v>8153</v>
      </c>
      <c r="G725" s="201">
        <v>43220</v>
      </c>
      <c r="H725" s="204" t="s">
        <v>9358</v>
      </c>
    </row>
    <row r="726" spans="1:8" ht="22.5" x14ac:dyDescent="0.25">
      <c r="A726" s="185" t="s">
        <v>8154</v>
      </c>
      <c r="B726" s="200" t="s">
        <v>8155</v>
      </c>
      <c r="C726" s="201">
        <v>42843</v>
      </c>
      <c r="D726" s="202" t="s">
        <v>1361</v>
      </c>
      <c r="E726" s="203" t="s">
        <v>959</v>
      </c>
      <c r="F726" s="203" t="s">
        <v>6923</v>
      </c>
      <c r="G726" s="201">
        <v>43091</v>
      </c>
      <c r="H726" s="204" t="s">
        <v>254</v>
      </c>
    </row>
    <row r="727" spans="1:8" ht="22.5" x14ac:dyDescent="0.25">
      <c r="A727" s="185" t="s">
        <v>8156</v>
      </c>
      <c r="B727" s="200" t="s">
        <v>8157</v>
      </c>
      <c r="C727" s="201">
        <v>42843</v>
      </c>
      <c r="D727" s="202" t="s">
        <v>959</v>
      </c>
      <c r="E727" s="203" t="s">
        <v>963</v>
      </c>
      <c r="F727" s="203" t="s">
        <v>6923</v>
      </c>
      <c r="G727" s="201">
        <v>43091</v>
      </c>
      <c r="H727" s="204" t="s">
        <v>254</v>
      </c>
    </row>
    <row r="728" spans="1:8" x14ac:dyDescent="0.25">
      <c r="A728" s="185" t="s">
        <v>8158</v>
      </c>
      <c r="B728" s="200" t="s">
        <v>8159</v>
      </c>
      <c r="C728" s="201">
        <v>42843</v>
      </c>
      <c r="D728" s="202" t="s">
        <v>963</v>
      </c>
      <c r="E728" s="203" t="s">
        <v>963</v>
      </c>
      <c r="F728" s="203" t="s">
        <v>6923</v>
      </c>
      <c r="G728" s="201">
        <v>42843</v>
      </c>
      <c r="H728" s="204" t="s">
        <v>1526</v>
      </c>
    </row>
    <row r="729" spans="1:8" ht="22.5" x14ac:dyDescent="0.25">
      <c r="A729" s="185" t="s">
        <v>8160</v>
      </c>
      <c r="B729" s="200" t="s">
        <v>8161</v>
      </c>
      <c r="C729" s="201">
        <v>42843</v>
      </c>
      <c r="D729" s="202" t="s">
        <v>7029</v>
      </c>
      <c r="E729" s="203" t="s">
        <v>968</v>
      </c>
      <c r="F729" s="203" t="s">
        <v>6923</v>
      </c>
      <c r="G729" s="201">
        <v>43091</v>
      </c>
      <c r="H729" s="204" t="s">
        <v>9245</v>
      </c>
    </row>
    <row r="730" spans="1:8" x14ac:dyDescent="0.25">
      <c r="A730" s="185" t="s">
        <v>8162</v>
      </c>
      <c r="B730" s="200" t="s">
        <v>5157</v>
      </c>
      <c r="C730" s="201">
        <v>42843</v>
      </c>
      <c r="D730" s="202" t="s">
        <v>1361</v>
      </c>
      <c r="E730" s="203" t="s">
        <v>959</v>
      </c>
      <c r="F730" s="203" t="s">
        <v>6923</v>
      </c>
      <c r="G730" s="201">
        <v>43091</v>
      </c>
      <c r="H730" s="204" t="s">
        <v>303</v>
      </c>
    </row>
    <row r="731" spans="1:8" x14ac:dyDescent="0.25">
      <c r="A731" s="185" t="s">
        <v>8163</v>
      </c>
      <c r="B731" s="200" t="s">
        <v>8164</v>
      </c>
      <c r="C731" s="201">
        <v>42843</v>
      </c>
      <c r="D731" s="202" t="s">
        <v>1361</v>
      </c>
      <c r="E731" s="203" t="s">
        <v>959</v>
      </c>
      <c r="F731" s="203" t="s">
        <v>6923</v>
      </c>
      <c r="G731" s="201">
        <v>43091</v>
      </c>
      <c r="H731" s="204" t="s">
        <v>303</v>
      </c>
    </row>
    <row r="732" spans="1:8" x14ac:dyDescent="0.25">
      <c r="A732" s="185" t="s">
        <v>8165</v>
      </c>
      <c r="B732" s="200" t="s">
        <v>5089</v>
      </c>
      <c r="C732" s="201">
        <v>42843</v>
      </c>
      <c r="D732" s="202" t="s">
        <v>959</v>
      </c>
      <c r="E732" s="203" t="s">
        <v>963</v>
      </c>
      <c r="F732" s="203" t="s">
        <v>6923</v>
      </c>
      <c r="G732" s="201">
        <v>43091</v>
      </c>
      <c r="H732" s="204" t="s">
        <v>1526</v>
      </c>
    </row>
    <row r="733" spans="1:8" x14ac:dyDescent="0.25">
      <c r="A733" s="185" t="s">
        <v>8166</v>
      </c>
      <c r="B733" s="200" t="s">
        <v>5087</v>
      </c>
      <c r="C733" s="201">
        <v>43010</v>
      </c>
      <c r="D733" s="202" t="s">
        <v>2704</v>
      </c>
      <c r="E733" s="203" t="s">
        <v>2704</v>
      </c>
      <c r="F733" s="203" t="s">
        <v>3409</v>
      </c>
      <c r="G733" s="201">
        <v>43010</v>
      </c>
      <c r="H733" s="204" t="s">
        <v>6426</v>
      </c>
    </row>
    <row r="734" spans="1:8" ht="22.5" x14ac:dyDescent="0.25">
      <c r="A734" s="185" t="s">
        <v>8167</v>
      </c>
      <c r="B734" s="200" t="s">
        <v>8168</v>
      </c>
      <c r="C734" s="201">
        <v>42843</v>
      </c>
      <c r="D734" s="202" t="s">
        <v>1002</v>
      </c>
      <c r="E734" s="203" t="s">
        <v>1002</v>
      </c>
      <c r="F734" s="203" t="s">
        <v>6923</v>
      </c>
      <c r="G734" s="201">
        <v>42843</v>
      </c>
      <c r="H734" s="204" t="s">
        <v>1525</v>
      </c>
    </row>
    <row r="735" spans="1:8" ht="22.5" x14ac:dyDescent="0.25">
      <c r="A735" s="185" t="s">
        <v>8169</v>
      </c>
      <c r="B735" s="200" t="s">
        <v>8029</v>
      </c>
      <c r="C735" s="201">
        <v>42978</v>
      </c>
      <c r="D735" s="202" t="s">
        <v>2704</v>
      </c>
      <c r="E735" s="203" t="s">
        <v>2704</v>
      </c>
      <c r="F735" s="203" t="s">
        <v>1477</v>
      </c>
      <c r="G735" s="201">
        <v>42978</v>
      </c>
      <c r="H735" s="204" t="s">
        <v>4282</v>
      </c>
    </row>
    <row r="736" spans="1:8" ht="22.5" x14ac:dyDescent="0.25">
      <c r="A736" s="185" t="s">
        <v>8170</v>
      </c>
      <c r="B736" s="200" t="s">
        <v>10055</v>
      </c>
      <c r="C736" s="201">
        <v>42979</v>
      </c>
      <c r="D736" s="202" t="s">
        <v>8066</v>
      </c>
      <c r="E736" s="203" t="s">
        <v>8067</v>
      </c>
      <c r="F736" s="203" t="s">
        <v>8068</v>
      </c>
      <c r="G736" s="201">
        <v>42994</v>
      </c>
      <c r="H736" s="204" t="s">
        <v>6444</v>
      </c>
    </row>
    <row r="737" spans="1:8" ht="22.5" x14ac:dyDescent="0.25">
      <c r="A737" s="185" t="s">
        <v>8171</v>
      </c>
      <c r="B737" s="200" t="s">
        <v>8172</v>
      </c>
      <c r="C737" s="201">
        <v>42979</v>
      </c>
      <c r="D737" s="202" t="s">
        <v>8066</v>
      </c>
      <c r="E737" s="203" t="s">
        <v>8067</v>
      </c>
      <c r="F737" s="203" t="s">
        <v>8068</v>
      </c>
      <c r="G737" s="201">
        <v>42994</v>
      </c>
      <c r="H737" s="204" t="s">
        <v>4254</v>
      </c>
    </row>
    <row r="738" spans="1:8" ht="22.5" x14ac:dyDescent="0.25">
      <c r="A738" s="185" t="s">
        <v>8173</v>
      </c>
      <c r="B738" s="200" t="s">
        <v>10054</v>
      </c>
      <c r="C738" s="201">
        <v>42979</v>
      </c>
      <c r="D738" s="202" t="s">
        <v>8066</v>
      </c>
      <c r="E738" s="203" t="s">
        <v>8067</v>
      </c>
      <c r="F738" s="203" t="s">
        <v>8068</v>
      </c>
      <c r="G738" s="201">
        <v>42994</v>
      </c>
      <c r="H738" s="204" t="s">
        <v>9247</v>
      </c>
    </row>
    <row r="739" spans="1:8" ht="22.5" x14ac:dyDescent="0.25">
      <c r="A739" s="185" t="s">
        <v>8174</v>
      </c>
      <c r="B739" s="200" t="s">
        <v>10055</v>
      </c>
      <c r="C739" s="201">
        <v>42979</v>
      </c>
      <c r="D739" s="202" t="s">
        <v>8066</v>
      </c>
      <c r="E739" s="203" t="s">
        <v>8067</v>
      </c>
      <c r="F739" s="203" t="s">
        <v>8068</v>
      </c>
      <c r="G739" s="201">
        <v>42994</v>
      </c>
      <c r="H739" s="204" t="s">
        <v>9248</v>
      </c>
    </row>
    <row r="740" spans="1:8" ht="22.5" x14ac:dyDescent="0.25">
      <c r="A740" s="185" t="s">
        <v>8175</v>
      </c>
      <c r="B740" s="200" t="s">
        <v>10058</v>
      </c>
      <c r="C740" s="201">
        <v>42979</v>
      </c>
      <c r="D740" s="202" t="s">
        <v>8066</v>
      </c>
      <c r="E740" s="203" t="s">
        <v>8067</v>
      </c>
      <c r="F740" s="203" t="s">
        <v>8068</v>
      </c>
      <c r="G740" s="201">
        <v>42994</v>
      </c>
      <c r="H740" s="204" t="s">
        <v>9249</v>
      </c>
    </row>
    <row r="741" spans="1:8" ht="22.5" x14ac:dyDescent="0.25">
      <c r="A741" s="185" t="s">
        <v>8176</v>
      </c>
      <c r="B741" s="200" t="s">
        <v>8177</v>
      </c>
      <c r="C741" s="201">
        <v>42843</v>
      </c>
      <c r="D741" s="202" t="s">
        <v>963</v>
      </c>
      <c r="E741" s="203" t="s">
        <v>963</v>
      </c>
      <c r="F741" s="203" t="s">
        <v>6923</v>
      </c>
      <c r="G741" s="201">
        <v>42843</v>
      </c>
      <c r="H741" s="204" t="s">
        <v>1535</v>
      </c>
    </row>
    <row r="742" spans="1:8" ht="22.5" x14ac:dyDescent="0.25">
      <c r="A742" s="185" t="s">
        <v>8178</v>
      </c>
      <c r="B742" s="200" t="s">
        <v>8179</v>
      </c>
      <c r="C742" s="201">
        <v>42843</v>
      </c>
      <c r="D742" s="202" t="s">
        <v>968</v>
      </c>
      <c r="E742" s="203" t="s">
        <v>968</v>
      </c>
      <c r="F742" s="203" t="s">
        <v>6923</v>
      </c>
      <c r="G742" s="201">
        <v>42843</v>
      </c>
      <c r="H742" s="204" t="s">
        <v>6447</v>
      </c>
    </row>
    <row r="743" spans="1:8" ht="22.5" x14ac:dyDescent="0.25">
      <c r="A743" s="185" t="s">
        <v>8180</v>
      </c>
      <c r="B743" s="200" t="s">
        <v>8181</v>
      </c>
      <c r="C743" s="201">
        <v>42843</v>
      </c>
      <c r="D743" s="202" t="s">
        <v>959</v>
      </c>
      <c r="E743" s="203" t="s">
        <v>959</v>
      </c>
      <c r="F743" s="203" t="s">
        <v>6923</v>
      </c>
      <c r="G743" s="201">
        <v>42843</v>
      </c>
      <c r="H743" s="204" t="s">
        <v>6447</v>
      </c>
    </row>
    <row r="744" spans="1:8" ht="33.75" x14ac:dyDescent="0.25">
      <c r="A744" s="185" t="s">
        <v>8182</v>
      </c>
      <c r="B744" s="200" t="s">
        <v>9342</v>
      </c>
      <c r="C744" s="201">
        <v>42979</v>
      </c>
      <c r="D744" s="202" t="s">
        <v>6601</v>
      </c>
      <c r="E744" s="203" t="s">
        <v>6601</v>
      </c>
      <c r="F744" s="203" t="s">
        <v>8183</v>
      </c>
      <c r="G744" s="201">
        <v>42982</v>
      </c>
      <c r="H744" s="204" t="s">
        <v>318</v>
      </c>
    </row>
    <row r="745" spans="1:8" ht="33.75" x14ac:dyDescent="0.25">
      <c r="A745" s="185" t="s">
        <v>8184</v>
      </c>
      <c r="B745" s="200" t="s">
        <v>9341</v>
      </c>
      <c r="C745" s="201">
        <v>42979</v>
      </c>
      <c r="D745" s="202" t="s">
        <v>6601</v>
      </c>
      <c r="E745" s="203" t="s">
        <v>6601</v>
      </c>
      <c r="F745" s="203" t="s">
        <v>8183</v>
      </c>
      <c r="G745" s="201">
        <v>42982</v>
      </c>
      <c r="H745" s="204" t="s">
        <v>9343</v>
      </c>
    </row>
    <row r="746" spans="1:8" ht="33.75" x14ac:dyDescent="0.25">
      <c r="A746" s="185" t="s">
        <v>8185</v>
      </c>
      <c r="B746" s="200" t="s">
        <v>8186</v>
      </c>
      <c r="C746" s="201">
        <v>42979</v>
      </c>
      <c r="D746" s="202" t="s">
        <v>6601</v>
      </c>
      <c r="E746" s="203" t="s">
        <v>6601</v>
      </c>
      <c r="F746" s="203" t="s">
        <v>8183</v>
      </c>
      <c r="G746" s="201">
        <v>42982</v>
      </c>
      <c r="H746" s="204" t="s">
        <v>243</v>
      </c>
    </row>
    <row r="747" spans="1:8" ht="33.75" x14ac:dyDescent="0.25">
      <c r="A747" s="185" t="s">
        <v>8187</v>
      </c>
      <c r="B747" s="200" t="s">
        <v>8188</v>
      </c>
      <c r="C747" s="201">
        <v>42979</v>
      </c>
      <c r="D747" s="202" t="s">
        <v>6601</v>
      </c>
      <c r="E747" s="203" t="s">
        <v>6601</v>
      </c>
      <c r="F747" s="203" t="s">
        <v>8183</v>
      </c>
      <c r="G747" s="201">
        <v>42982</v>
      </c>
      <c r="H747" s="204" t="s">
        <v>243</v>
      </c>
    </row>
    <row r="748" spans="1:8" ht="33.75" x14ac:dyDescent="0.25">
      <c r="A748" s="185" t="s">
        <v>8189</v>
      </c>
      <c r="B748" s="200" t="s">
        <v>8190</v>
      </c>
      <c r="C748" s="201">
        <v>42979</v>
      </c>
      <c r="D748" s="202" t="s">
        <v>6601</v>
      </c>
      <c r="E748" s="203" t="s">
        <v>6601</v>
      </c>
      <c r="F748" s="203" t="s">
        <v>8183</v>
      </c>
      <c r="G748" s="201">
        <v>42982</v>
      </c>
      <c r="H748" s="204" t="s">
        <v>316</v>
      </c>
    </row>
    <row r="749" spans="1:8" ht="33.75" x14ac:dyDescent="0.25">
      <c r="A749" s="185" t="s">
        <v>8191</v>
      </c>
      <c r="B749" s="200" t="s">
        <v>8192</v>
      </c>
      <c r="C749" s="201">
        <v>42979</v>
      </c>
      <c r="D749" s="202" t="s">
        <v>6601</v>
      </c>
      <c r="E749" s="203" t="s">
        <v>6601</v>
      </c>
      <c r="F749" s="203" t="s">
        <v>8183</v>
      </c>
      <c r="G749" s="201">
        <v>42982</v>
      </c>
      <c r="H749" s="204" t="s">
        <v>316</v>
      </c>
    </row>
    <row r="750" spans="1:8" ht="33.75" x14ac:dyDescent="0.25">
      <c r="A750" s="185" t="s">
        <v>8193</v>
      </c>
      <c r="B750" s="200" t="s">
        <v>8194</v>
      </c>
      <c r="C750" s="201">
        <v>42979</v>
      </c>
      <c r="D750" s="202" t="s">
        <v>6601</v>
      </c>
      <c r="E750" s="203" t="s">
        <v>6601</v>
      </c>
      <c r="F750" s="203" t="s">
        <v>8183</v>
      </c>
      <c r="G750" s="201">
        <v>42982</v>
      </c>
      <c r="H750" s="204" t="s">
        <v>314</v>
      </c>
    </row>
    <row r="751" spans="1:8" ht="33.75" x14ac:dyDescent="0.25">
      <c r="A751" s="185" t="s">
        <v>8195</v>
      </c>
      <c r="B751" s="200" t="s">
        <v>9344</v>
      </c>
      <c r="C751" s="201">
        <v>42979</v>
      </c>
      <c r="D751" s="202" t="s">
        <v>6601</v>
      </c>
      <c r="E751" s="203" t="s">
        <v>6601</v>
      </c>
      <c r="F751" s="203" t="s">
        <v>8183</v>
      </c>
      <c r="G751" s="201">
        <v>42982</v>
      </c>
      <c r="H751" s="204" t="s">
        <v>9345</v>
      </c>
    </row>
    <row r="752" spans="1:8" ht="33.75" x14ac:dyDescent="0.25">
      <c r="A752" s="185" t="s">
        <v>8196</v>
      </c>
      <c r="B752" s="200" t="s">
        <v>8197</v>
      </c>
      <c r="C752" s="201">
        <v>42979</v>
      </c>
      <c r="D752" s="202" t="s">
        <v>6601</v>
      </c>
      <c r="E752" s="203" t="s">
        <v>6601</v>
      </c>
      <c r="F752" s="203" t="s">
        <v>8183</v>
      </c>
      <c r="G752" s="201">
        <v>42982</v>
      </c>
      <c r="H752" s="204" t="s">
        <v>2690</v>
      </c>
    </row>
    <row r="753" spans="1:8" ht="33.75" x14ac:dyDescent="0.25">
      <c r="A753" s="185" t="s">
        <v>8198</v>
      </c>
      <c r="B753" s="200" t="s">
        <v>8199</v>
      </c>
      <c r="C753" s="201">
        <v>42979</v>
      </c>
      <c r="D753" s="202" t="s">
        <v>6601</v>
      </c>
      <c r="E753" s="203" t="s">
        <v>6601</v>
      </c>
      <c r="F753" s="203" t="s">
        <v>8183</v>
      </c>
      <c r="G753" s="201">
        <v>42982</v>
      </c>
      <c r="H753" s="204" t="s">
        <v>2690</v>
      </c>
    </row>
    <row r="754" spans="1:8" ht="22.5" x14ac:dyDescent="0.25">
      <c r="A754" s="185" t="s">
        <v>8200</v>
      </c>
      <c r="B754" s="200" t="s">
        <v>8201</v>
      </c>
      <c r="C754" s="201">
        <v>42979</v>
      </c>
      <c r="D754" s="202" t="s">
        <v>6601</v>
      </c>
      <c r="E754" s="203" t="s">
        <v>6601</v>
      </c>
      <c r="F754" s="203" t="s">
        <v>8183</v>
      </c>
      <c r="G754" s="201">
        <v>42982</v>
      </c>
      <c r="H754" s="204" t="s">
        <v>18</v>
      </c>
    </row>
    <row r="755" spans="1:8" ht="22.5" x14ac:dyDescent="0.25">
      <c r="A755" s="185" t="s">
        <v>8202</v>
      </c>
      <c r="B755" s="200" t="s">
        <v>8203</v>
      </c>
      <c r="C755" s="201">
        <v>42979</v>
      </c>
      <c r="D755" s="202" t="s">
        <v>6601</v>
      </c>
      <c r="E755" s="203" t="s">
        <v>6601</v>
      </c>
      <c r="F755" s="203" t="s">
        <v>8183</v>
      </c>
      <c r="G755" s="201">
        <v>42982</v>
      </c>
      <c r="H755" s="204" t="s">
        <v>18</v>
      </c>
    </row>
    <row r="756" spans="1:8" ht="33.75" x14ac:dyDescent="0.25">
      <c r="A756" s="185" t="s">
        <v>8204</v>
      </c>
      <c r="B756" s="200" t="s">
        <v>8205</v>
      </c>
      <c r="C756" s="201">
        <v>42979</v>
      </c>
      <c r="D756" s="202" t="s">
        <v>6601</v>
      </c>
      <c r="E756" s="203" t="s">
        <v>6601</v>
      </c>
      <c r="F756" s="203" t="s">
        <v>8183</v>
      </c>
      <c r="G756" s="201">
        <v>42982</v>
      </c>
      <c r="H756" s="204" t="s">
        <v>9250</v>
      </c>
    </row>
    <row r="757" spans="1:8" ht="33.75" x14ac:dyDescent="0.25">
      <c r="A757" s="185" t="s">
        <v>8206</v>
      </c>
      <c r="B757" s="200" t="s">
        <v>8207</v>
      </c>
      <c r="C757" s="201">
        <v>42979</v>
      </c>
      <c r="D757" s="202" t="s">
        <v>6601</v>
      </c>
      <c r="E757" s="203" t="s">
        <v>6601</v>
      </c>
      <c r="F757" s="203" t="s">
        <v>8183</v>
      </c>
      <c r="G757" s="201">
        <v>42982</v>
      </c>
      <c r="H757" s="204" t="s">
        <v>309</v>
      </c>
    </row>
    <row r="758" spans="1:8" ht="33.75" x14ac:dyDescent="0.25">
      <c r="A758" s="185" t="s">
        <v>8208</v>
      </c>
      <c r="B758" s="200" t="s">
        <v>8209</v>
      </c>
      <c r="C758" s="201">
        <v>42979</v>
      </c>
      <c r="D758" s="202" t="s">
        <v>6601</v>
      </c>
      <c r="E758" s="203" t="s">
        <v>6601</v>
      </c>
      <c r="F758" s="203" t="s">
        <v>8183</v>
      </c>
      <c r="G758" s="201">
        <v>42982</v>
      </c>
      <c r="H758" s="204" t="s">
        <v>309</v>
      </c>
    </row>
    <row r="759" spans="1:8" ht="22.5" x14ac:dyDescent="0.25">
      <c r="A759" s="185" t="s">
        <v>8210</v>
      </c>
      <c r="B759" s="200" t="s">
        <v>8211</v>
      </c>
      <c r="C759" s="201">
        <v>42979</v>
      </c>
      <c r="D759" s="202" t="s">
        <v>6601</v>
      </c>
      <c r="E759" s="203" t="s">
        <v>6601</v>
      </c>
      <c r="F759" s="203" t="s">
        <v>8183</v>
      </c>
      <c r="G759" s="201">
        <v>42982</v>
      </c>
      <c r="H759" s="204" t="s">
        <v>245</v>
      </c>
    </row>
    <row r="760" spans="1:8" ht="33.75" x14ac:dyDescent="0.25">
      <c r="A760" s="185" t="s">
        <v>8212</v>
      </c>
      <c r="B760" s="200" t="s">
        <v>8213</v>
      </c>
      <c r="C760" s="201">
        <v>42979</v>
      </c>
      <c r="D760" s="202" t="s">
        <v>6601</v>
      </c>
      <c r="E760" s="203" t="s">
        <v>6601</v>
      </c>
      <c r="F760" s="203" t="s">
        <v>8183</v>
      </c>
      <c r="G760" s="201">
        <v>42982</v>
      </c>
      <c r="H760" s="204" t="s">
        <v>245</v>
      </c>
    </row>
    <row r="761" spans="1:8" ht="22.5" x14ac:dyDescent="0.25">
      <c r="A761" s="185" t="s">
        <v>8214</v>
      </c>
      <c r="B761" s="200" t="s">
        <v>8215</v>
      </c>
      <c r="C761" s="201">
        <v>42979</v>
      </c>
      <c r="D761" s="202" t="s">
        <v>6601</v>
      </c>
      <c r="E761" s="203" t="s">
        <v>6601</v>
      </c>
      <c r="F761" s="203" t="s">
        <v>8183</v>
      </c>
      <c r="G761" s="201">
        <v>42982</v>
      </c>
      <c r="H761" s="204" t="s">
        <v>312</v>
      </c>
    </row>
    <row r="762" spans="1:8" ht="33.75" x14ac:dyDescent="0.25">
      <c r="A762" s="185" t="s">
        <v>8216</v>
      </c>
      <c r="B762" s="200" t="s">
        <v>8217</v>
      </c>
      <c r="C762" s="201">
        <v>42979</v>
      </c>
      <c r="D762" s="202" t="s">
        <v>6601</v>
      </c>
      <c r="E762" s="203" t="s">
        <v>6601</v>
      </c>
      <c r="F762" s="203" t="s">
        <v>8183</v>
      </c>
      <c r="G762" s="201">
        <v>42982</v>
      </c>
      <c r="H762" s="204" t="s">
        <v>312</v>
      </c>
    </row>
    <row r="763" spans="1:8" ht="33.75" x14ac:dyDescent="0.25">
      <c r="A763" s="185" t="s">
        <v>8218</v>
      </c>
      <c r="B763" s="200" t="s">
        <v>8219</v>
      </c>
      <c r="C763" s="201">
        <v>42979</v>
      </c>
      <c r="D763" s="202" t="s">
        <v>6601</v>
      </c>
      <c r="E763" s="203" t="s">
        <v>6601</v>
      </c>
      <c r="F763" s="203" t="s">
        <v>8183</v>
      </c>
      <c r="G763" s="201">
        <v>42982</v>
      </c>
      <c r="H763" s="204" t="s">
        <v>19</v>
      </c>
    </row>
    <row r="764" spans="1:8" ht="33.75" x14ac:dyDescent="0.25">
      <c r="A764" s="185" t="s">
        <v>8220</v>
      </c>
      <c r="B764" s="200" t="s">
        <v>8221</v>
      </c>
      <c r="C764" s="201">
        <v>42979</v>
      </c>
      <c r="D764" s="202" t="s">
        <v>6601</v>
      </c>
      <c r="E764" s="203" t="s">
        <v>6601</v>
      </c>
      <c r="F764" s="203" t="s">
        <v>8183</v>
      </c>
      <c r="G764" s="201">
        <v>42982</v>
      </c>
      <c r="H764" s="204" t="s">
        <v>19</v>
      </c>
    </row>
    <row r="765" spans="1:8" ht="33.75" x14ac:dyDescent="0.25">
      <c r="A765" s="185" t="s">
        <v>8222</v>
      </c>
      <c r="B765" s="200" t="s">
        <v>8223</v>
      </c>
      <c r="C765" s="201">
        <v>42979</v>
      </c>
      <c r="D765" s="202" t="s">
        <v>6601</v>
      </c>
      <c r="E765" s="203" t="s">
        <v>6601</v>
      </c>
      <c r="F765" s="203" t="s">
        <v>8183</v>
      </c>
      <c r="G765" s="201">
        <v>42982</v>
      </c>
      <c r="H765" s="204" t="s">
        <v>26</v>
      </c>
    </row>
    <row r="766" spans="1:8" ht="33.75" x14ac:dyDescent="0.25">
      <c r="A766" s="185" t="s">
        <v>8224</v>
      </c>
      <c r="B766" s="200" t="s">
        <v>8225</v>
      </c>
      <c r="C766" s="201">
        <v>42979</v>
      </c>
      <c r="D766" s="202" t="s">
        <v>6601</v>
      </c>
      <c r="E766" s="203" t="s">
        <v>6601</v>
      </c>
      <c r="F766" s="203" t="s">
        <v>8183</v>
      </c>
      <c r="G766" s="201">
        <v>42982</v>
      </c>
      <c r="H766" s="204" t="s">
        <v>26</v>
      </c>
    </row>
    <row r="767" spans="1:8" ht="33.75" x14ac:dyDescent="0.25">
      <c r="A767" s="185" t="s">
        <v>8226</v>
      </c>
      <c r="B767" s="200" t="s">
        <v>8227</v>
      </c>
      <c r="C767" s="201">
        <v>42979</v>
      </c>
      <c r="D767" s="202" t="s">
        <v>6601</v>
      </c>
      <c r="E767" s="203" t="s">
        <v>6601</v>
      </c>
      <c r="F767" s="203" t="s">
        <v>8183</v>
      </c>
      <c r="G767" s="201">
        <v>42982</v>
      </c>
      <c r="H767" s="204" t="s">
        <v>14</v>
      </c>
    </row>
    <row r="768" spans="1:8" ht="33.75" x14ac:dyDescent="0.25">
      <c r="A768" s="185" t="s">
        <v>8228</v>
      </c>
      <c r="B768" s="200" t="s">
        <v>8229</v>
      </c>
      <c r="C768" s="201">
        <v>42979</v>
      </c>
      <c r="D768" s="202" t="s">
        <v>6601</v>
      </c>
      <c r="E768" s="203" t="s">
        <v>6601</v>
      </c>
      <c r="F768" s="203" t="s">
        <v>8183</v>
      </c>
      <c r="G768" s="201">
        <v>42982</v>
      </c>
      <c r="H768" s="204" t="s">
        <v>14</v>
      </c>
    </row>
    <row r="769" spans="1:8" ht="22.5" x14ac:dyDescent="0.25">
      <c r="A769" s="185" t="s">
        <v>8230</v>
      </c>
      <c r="B769" s="200" t="s">
        <v>8231</v>
      </c>
      <c r="C769" s="201">
        <v>42979</v>
      </c>
      <c r="D769" s="202" t="s">
        <v>6601</v>
      </c>
      <c r="E769" s="203" t="s">
        <v>6601</v>
      </c>
      <c r="F769" s="203" t="s">
        <v>8183</v>
      </c>
      <c r="G769" s="201">
        <v>42982</v>
      </c>
      <c r="H769" s="204" t="s">
        <v>311</v>
      </c>
    </row>
    <row r="770" spans="1:8" ht="22.5" x14ac:dyDescent="0.25">
      <c r="A770" s="185" t="s">
        <v>8232</v>
      </c>
      <c r="B770" s="200" t="s">
        <v>8233</v>
      </c>
      <c r="C770" s="201">
        <v>42979</v>
      </c>
      <c r="D770" s="202" t="s">
        <v>6601</v>
      </c>
      <c r="E770" s="203" t="s">
        <v>6601</v>
      </c>
      <c r="F770" s="203" t="s">
        <v>8183</v>
      </c>
      <c r="G770" s="201">
        <v>42982</v>
      </c>
      <c r="H770" s="204" t="s">
        <v>311</v>
      </c>
    </row>
    <row r="771" spans="1:8" ht="22.5" x14ac:dyDescent="0.25">
      <c r="A771" s="185" t="s">
        <v>8234</v>
      </c>
      <c r="B771" s="200" t="s">
        <v>8235</v>
      </c>
      <c r="C771" s="201">
        <v>42979</v>
      </c>
      <c r="D771" s="202" t="s">
        <v>6601</v>
      </c>
      <c r="E771" s="203" t="s">
        <v>6601</v>
      </c>
      <c r="F771" s="203" t="s">
        <v>8183</v>
      </c>
      <c r="G771" s="201">
        <v>42982</v>
      </c>
      <c r="H771" s="204" t="s">
        <v>45</v>
      </c>
    </row>
    <row r="772" spans="1:8" ht="33.75" x14ac:dyDescent="0.25">
      <c r="A772" s="185" t="s">
        <v>8236</v>
      </c>
      <c r="B772" s="200" t="s">
        <v>8237</v>
      </c>
      <c r="C772" s="201">
        <v>42979</v>
      </c>
      <c r="D772" s="202" t="s">
        <v>6601</v>
      </c>
      <c r="E772" s="203" t="s">
        <v>6601</v>
      </c>
      <c r="F772" s="203" t="s">
        <v>8183</v>
      </c>
      <c r="G772" s="201">
        <v>42982</v>
      </c>
      <c r="H772" s="204" t="s">
        <v>45</v>
      </c>
    </row>
    <row r="773" spans="1:8" ht="33.75" x14ac:dyDescent="0.25">
      <c r="A773" s="185" t="s">
        <v>8238</v>
      </c>
      <c r="B773" s="200" t="s">
        <v>8239</v>
      </c>
      <c r="C773" s="201">
        <v>43003</v>
      </c>
      <c r="D773" s="202" t="s">
        <v>6601</v>
      </c>
      <c r="E773" s="203" t="s">
        <v>6601</v>
      </c>
      <c r="F773" s="203" t="s">
        <v>8240</v>
      </c>
      <c r="G773" s="201">
        <v>42982</v>
      </c>
      <c r="H773" s="204" t="s">
        <v>4462</v>
      </c>
    </row>
    <row r="774" spans="1:8" ht="33.75" x14ac:dyDescent="0.25">
      <c r="A774" s="185" t="s">
        <v>8241</v>
      </c>
      <c r="B774" s="200" t="s">
        <v>8242</v>
      </c>
      <c r="C774" s="201">
        <v>42979</v>
      </c>
      <c r="D774" s="202" t="s">
        <v>6601</v>
      </c>
      <c r="E774" s="203" t="s">
        <v>6601</v>
      </c>
      <c r="F774" s="203" t="s">
        <v>8183</v>
      </c>
      <c r="G774" s="201">
        <v>42982</v>
      </c>
      <c r="H774" s="204" t="s">
        <v>315</v>
      </c>
    </row>
    <row r="775" spans="1:8" ht="33.75" x14ac:dyDescent="0.25">
      <c r="A775" s="185" t="s">
        <v>8243</v>
      </c>
      <c r="B775" s="200" t="s">
        <v>8244</v>
      </c>
      <c r="C775" s="201">
        <v>42979</v>
      </c>
      <c r="D775" s="202" t="s">
        <v>6601</v>
      </c>
      <c r="E775" s="203" t="s">
        <v>6601</v>
      </c>
      <c r="F775" s="203" t="s">
        <v>8183</v>
      </c>
      <c r="G775" s="201">
        <v>42982</v>
      </c>
      <c r="H775" s="204" t="s">
        <v>315</v>
      </c>
    </row>
    <row r="776" spans="1:8" ht="22.5" x14ac:dyDescent="0.25">
      <c r="A776" s="185" t="s">
        <v>8245</v>
      </c>
      <c r="B776" s="200" t="s">
        <v>8246</v>
      </c>
      <c r="C776" s="201">
        <v>42843</v>
      </c>
      <c r="D776" s="202" t="s">
        <v>963</v>
      </c>
      <c r="E776" s="203" t="s">
        <v>963</v>
      </c>
      <c r="F776" s="203" t="s">
        <v>6923</v>
      </c>
      <c r="G776" s="201">
        <v>42843</v>
      </c>
      <c r="H776" s="204" t="s">
        <v>1535</v>
      </c>
    </row>
    <row r="777" spans="1:8" ht="33.75" x14ac:dyDescent="0.25">
      <c r="A777" s="185" t="s">
        <v>8247</v>
      </c>
      <c r="B777" s="200" t="s">
        <v>8248</v>
      </c>
      <c r="C777" s="201">
        <v>42843</v>
      </c>
      <c r="D777" s="202" t="s">
        <v>959</v>
      </c>
      <c r="E777" s="203" t="s">
        <v>959</v>
      </c>
      <c r="F777" s="203" t="s">
        <v>6923</v>
      </c>
      <c r="G777" s="201">
        <v>42843</v>
      </c>
      <c r="H777" s="204" t="s">
        <v>1535</v>
      </c>
    </row>
    <row r="778" spans="1:8" ht="22.5" x14ac:dyDescent="0.25">
      <c r="A778" s="185" t="s">
        <v>8249</v>
      </c>
      <c r="B778" s="200" t="s">
        <v>8250</v>
      </c>
      <c r="C778" s="201">
        <v>43017</v>
      </c>
      <c r="D778" s="202" t="s">
        <v>2704</v>
      </c>
      <c r="E778" s="203" t="s">
        <v>2704</v>
      </c>
      <c r="F778" s="203" t="s">
        <v>1462</v>
      </c>
      <c r="G778" s="201">
        <v>43017</v>
      </c>
      <c r="H778" s="204" t="s">
        <v>9369</v>
      </c>
    </row>
    <row r="779" spans="1:8" ht="22.5" x14ac:dyDescent="0.25">
      <c r="A779" s="185" t="s">
        <v>8251</v>
      </c>
      <c r="B779" s="200" t="s">
        <v>8252</v>
      </c>
      <c r="C779" s="201">
        <v>43018</v>
      </c>
      <c r="D779" s="202" t="s">
        <v>8253</v>
      </c>
      <c r="E779" s="203" t="s">
        <v>8254</v>
      </c>
      <c r="F779" s="203" t="s">
        <v>5837</v>
      </c>
      <c r="G779" s="201">
        <v>43100</v>
      </c>
      <c r="H779" s="204" t="s">
        <v>9252</v>
      </c>
    </row>
    <row r="780" spans="1:8" ht="22.5" x14ac:dyDescent="0.25">
      <c r="A780" s="185" t="s">
        <v>8255</v>
      </c>
      <c r="B780" s="200" t="s">
        <v>8256</v>
      </c>
      <c r="C780" s="201">
        <v>43017</v>
      </c>
      <c r="D780" s="202" t="s">
        <v>2704</v>
      </c>
      <c r="E780" s="203" t="s">
        <v>2704</v>
      </c>
      <c r="F780" s="203" t="s">
        <v>8257</v>
      </c>
      <c r="G780" s="201">
        <v>43443</v>
      </c>
      <c r="H780" s="204" t="s">
        <v>9251</v>
      </c>
    </row>
    <row r="781" spans="1:8" ht="22.5" x14ac:dyDescent="0.25">
      <c r="A781" s="185" t="s">
        <v>8258</v>
      </c>
      <c r="B781" s="200" t="s">
        <v>8259</v>
      </c>
      <c r="C781" s="201">
        <v>42843</v>
      </c>
      <c r="D781" s="202" t="s">
        <v>959</v>
      </c>
      <c r="E781" s="203" t="s">
        <v>963</v>
      </c>
      <c r="F781" s="203" t="s">
        <v>6923</v>
      </c>
      <c r="G781" s="201">
        <v>43091</v>
      </c>
      <c r="H781" s="204" t="s">
        <v>1535</v>
      </c>
    </row>
    <row r="782" spans="1:8" ht="22.5" x14ac:dyDescent="0.25">
      <c r="A782" s="185" t="s">
        <v>8260</v>
      </c>
      <c r="B782" s="200" t="s">
        <v>8261</v>
      </c>
      <c r="C782" s="201">
        <v>42843</v>
      </c>
      <c r="D782" s="202" t="s">
        <v>1361</v>
      </c>
      <c r="E782" s="203" t="s">
        <v>959</v>
      </c>
      <c r="F782" s="203" t="s">
        <v>6923</v>
      </c>
      <c r="G782" s="201">
        <v>43091</v>
      </c>
      <c r="H782" s="204" t="s">
        <v>1535</v>
      </c>
    </row>
    <row r="783" spans="1:8" x14ac:dyDescent="0.25">
      <c r="A783" s="185" t="s">
        <v>8262</v>
      </c>
      <c r="B783" s="200" t="s">
        <v>8263</v>
      </c>
      <c r="C783" s="201">
        <v>42843</v>
      </c>
      <c r="D783" s="202" t="s">
        <v>8264</v>
      </c>
      <c r="E783" s="203" t="s">
        <v>1002</v>
      </c>
      <c r="F783" s="203" t="s">
        <v>6923</v>
      </c>
      <c r="G783" s="201">
        <v>43091</v>
      </c>
      <c r="H783" s="204" t="s">
        <v>1525</v>
      </c>
    </row>
    <row r="784" spans="1:8" ht="22.5" x14ac:dyDescent="0.25">
      <c r="A784" s="185" t="s">
        <v>8265</v>
      </c>
      <c r="B784" s="200" t="s">
        <v>5230</v>
      </c>
      <c r="C784" s="201">
        <v>42843</v>
      </c>
      <c r="D784" s="202" t="s">
        <v>1361</v>
      </c>
      <c r="E784" s="203" t="s">
        <v>959</v>
      </c>
      <c r="F784" s="203" t="s">
        <v>6923</v>
      </c>
      <c r="G784" s="201">
        <v>43091</v>
      </c>
      <c r="H784" s="204" t="s">
        <v>6447</v>
      </c>
    </row>
    <row r="785" spans="1:8" ht="22.5" x14ac:dyDescent="0.25">
      <c r="A785" s="185" t="s">
        <v>8266</v>
      </c>
      <c r="B785" s="200" t="s">
        <v>8267</v>
      </c>
      <c r="C785" s="201">
        <v>42843</v>
      </c>
      <c r="D785" s="202" t="s">
        <v>7029</v>
      </c>
      <c r="E785" s="203" t="s">
        <v>968</v>
      </c>
      <c r="F785" s="203" t="s">
        <v>6923</v>
      </c>
      <c r="G785" s="201">
        <v>43091</v>
      </c>
      <c r="H785" s="204" t="s">
        <v>6447</v>
      </c>
    </row>
    <row r="786" spans="1:8" x14ac:dyDescent="0.25">
      <c r="A786" s="185" t="s">
        <v>8268</v>
      </c>
      <c r="B786" s="200" t="s">
        <v>5016</v>
      </c>
      <c r="C786" s="201">
        <v>42843</v>
      </c>
      <c r="D786" s="202" t="s">
        <v>959</v>
      </c>
      <c r="E786" s="203" t="s">
        <v>963</v>
      </c>
      <c r="F786" s="203" t="s">
        <v>6923</v>
      </c>
      <c r="G786" s="201">
        <v>43091</v>
      </c>
      <c r="H786" s="204" t="s">
        <v>1535</v>
      </c>
    </row>
    <row r="787" spans="1:8" ht="22.5" x14ac:dyDescent="0.25">
      <c r="A787" s="185" t="s">
        <v>8269</v>
      </c>
      <c r="B787" s="200" t="s">
        <v>9370</v>
      </c>
      <c r="C787" s="201">
        <v>43005</v>
      </c>
      <c r="D787" s="202" t="s">
        <v>8272</v>
      </c>
      <c r="E787" s="203" t="s">
        <v>9372</v>
      </c>
      <c r="F787" s="203" t="s">
        <v>1462</v>
      </c>
      <c r="G787" s="201">
        <v>43005</v>
      </c>
      <c r="H787" s="204" t="s">
        <v>9371</v>
      </c>
    </row>
    <row r="788" spans="1:8" ht="22.5" x14ac:dyDescent="0.25">
      <c r="A788" s="185" t="s">
        <v>8270</v>
      </c>
      <c r="B788" s="200" t="s">
        <v>8271</v>
      </c>
      <c r="C788" s="201">
        <v>43005</v>
      </c>
      <c r="D788" s="202" t="s">
        <v>8272</v>
      </c>
      <c r="E788" s="203" t="s">
        <v>8273</v>
      </c>
      <c r="F788" s="203" t="s">
        <v>8274</v>
      </c>
      <c r="G788" s="201">
        <v>43370</v>
      </c>
      <c r="H788" s="204" t="s">
        <v>2563</v>
      </c>
    </row>
    <row r="789" spans="1:8" ht="33.75" x14ac:dyDescent="0.25">
      <c r="A789" s="185" t="s">
        <v>8275</v>
      </c>
      <c r="B789" s="200" t="s">
        <v>8276</v>
      </c>
      <c r="C789" s="201">
        <v>43006</v>
      </c>
      <c r="D789" s="202" t="s">
        <v>8277</v>
      </c>
      <c r="E789" s="203" t="s">
        <v>8278</v>
      </c>
      <c r="F789" s="203" t="s">
        <v>5837</v>
      </c>
      <c r="G789" s="201">
        <v>43100</v>
      </c>
      <c r="H789" s="204" t="s">
        <v>9253</v>
      </c>
    </row>
    <row r="790" spans="1:8" ht="22.5" x14ac:dyDescent="0.25">
      <c r="A790" s="185" t="s">
        <v>8279</v>
      </c>
      <c r="B790" s="200" t="s">
        <v>10069</v>
      </c>
      <c r="C790" s="201">
        <v>42979</v>
      </c>
      <c r="D790" s="202" t="s">
        <v>8066</v>
      </c>
      <c r="E790" s="203" t="s">
        <v>8067</v>
      </c>
      <c r="F790" s="203" t="s">
        <v>8068</v>
      </c>
      <c r="G790" s="201">
        <v>42994</v>
      </c>
      <c r="H790" s="204" t="s">
        <v>9254</v>
      </c>
    </row>
    <row r="791" spans="1:8" ht="22.5" x14ac:dyDescent="0.25">
      <c r="A791" s="185" t="s">
        <v>8280</v>
      </c>
      <c r="B791" s="200" t="s">
        <v>10058</v>
      </c>
      <c r="C791" s="201">
        <v>42979</v>
      </c>
      <c r="D791" s="202" t="s">
        <v>8066</v>
      </c>
      <c r="E791" s="203" t="s">
        <v>8067</v>
      </c>
      <c r="F791" s="203" t="s">
        <v>8068</v>
      </c>
      <c r="G791" s="201">
        <v>42994</v>
      </c>
      <c r="H791" s="204" t="s">
        <v>9255</v>
      </c>
    </row>
    <row r="792" spans="1:8" ht="22.5" x14ac:dyDescent="0.25">
      <c r="A792" s="185" t="s">
        <v>8281</v>
      </c>
      <c r="B792" s="200" t="s">
        <v>10070</v>
      </c>
      <c r="C792" s="201">
        <v>42979</v>
      </c>
      <c r="D792" s="202" t="s">
        <v>8066</v>
      </c>
      <c r="E792" s="203" t="s">
        <v>8067</v>
      </c>
      <c r="F792" s="203" t="s">
        <v>8068</v>
      </c>
      <c r="G792" s="201">
        <v>42994</v>
      </c>
      <c r="H792" s="204" t="s">
        <v>9256</v>
      </c>
    </row>
    <row r="793" spans="1:8" ht="22.5" x14ac:dyDescent="0.25">
      <c r="A793" s="185" t="s">
        <v>8282</v>
      </c>
      <c r="B793" s="200" t="s">
        <v>10058</v>
      </c>
      <c r="C793" s="201">
        <v>42979</v>
      </c>
      <c r="D793" s="202" t="s">
        <v>8066</v>
      </c>
      <c r="E793" s="203" t="s">
        <v>8067</v>
      </c>
      <c r="F793" s="203" t="s">
        <v>8068</v>
      </c>
      <c r="G793" s="201">
        <v>42994</v>
      </c>
      <c r="H793" s="204" t="s">
        <v>6431</v>
      </c>
    </row>
    <row r="794" spans="1:8" ht="22.5" x14ac:dyDescent="0.25">
      <c r="A794" s="185" t="s">
        <v>8283</v>
      </c>
      <c r="B794" s="200" t="s">
        <v>10071</v>
      </c>
      <c r="C794" s="201">
        <v>42979</v>
      </c>
      <c r="D794" s="202" t="s">
        <v>8066</v>
      </c>
      <c r="E794" s="203" t="s">
        <v>8067</v>
      </c>
      <c r="F794" s="203" t="s">
        <v>8068</v>
      </c>
      <c r="G794" s="201">
        <v>42994</v>
      </c>
      <c r="H794" s="204" t="s">
        <v>9257</v>
      </c>
    </row>
    <row r="795" spans="1:8" ht="22.5" x14ac:dyDescent="0.25">
      <c r="A795" s="185" t="s">
        <v>8284</v>
      </c>
      <c r="B795" s="200" t="s">
        <v>8285</v>
      </c>
      <c r="C795" s="201">
        <v>42979</v>
      </c>
      <c r="D795" s="202" t="s">
        <v>8066</v>
      </c>
      <c r="E795" s="203" t="s">
        <v>8067</v>
      </c>
      <c r="F795" s="203" t="s">
        <v>8068</v>
      </c>
      <c r="G795" s="201">
        <v>42994</v>
      </c>
      <c r="H795" s="204" t="s">
        <v>9258</v>
      </c>
    </row>
    <row r="796" spans="1:8" ht="22.5" x14ac:dyDescent="0.25">
      <c r="A796" s="185" t="s">
        <v>8286</v>
      </c>
      <c r="B796" s="200" t="s">
        <v>10058</v>
      </c>
      <c r="C796" s="201">
        <v>42979</v>
      </c>
      <c r="D796" s="202" t="s">
        <v>8066</v>
      </c>
      <c r="E796" s="203" t="s">
        <v>8067</v>
      </c>
      <c r="F796" s="203" t="s">
        <v>8068</v>
      </c>
      <c r="G796" s="201">
        <v>42994</v>
      </c>
      <c r="H796" s="204" t="s">
        <v>9259</v>
      </c>
    </row>
    <row r="797" spans="1:8" ht="22.5" x14ac:dyDescent="0.25">
      <c r="A797" s="185" t="s">
        <v>8287</v>
      </c>
      <c r="B797" s="200" t="s">
        <v>8288</v>
      </c>
      <c r="C797" s="201">
        <v>42979</v>
      </c>
      <c r="D797" s="202" t="s">
        <v>8066</v>
      </c>
      <c r="E797" s="203" t="s">
        <v>8067</v>
      </c>
      <c r="F797" s="203" t="s">
        <v>8068</v>
      </c>
      <c r="G797" s="201">
        <v>42994</v>
      </c>
      <c r="H797" s="204" t="s">
        <v>9260</v>
      </c>
    </row>
    <row r="798" spans="1:8" x14ac:dyDescent="0.25">
      <c r="A798" s="185" t="s">
        <v>8289</v>
      </c>
      <c r="B798" s="200" t="s">
        <v>5210</v>
      </c>
      <c r="C798" s="201">
        <v>43007</v>
      </c>
      <c r="D798" s="202" t="s">
        <v>2704</v>
      </c>
      <c r="E798" s="203" t="s">
        <v>2704</v>
      </c>
      <c r="F798" s="203" t="s">
        <v>8290</v>
      </c>
      <c r="G798" s="201">
        <v>43007</v>
      </c>
      <c r="H798" s="204" t="s">
        <v>6446</v>
      </c>
    </row>
    <row r="799" spans="1:8" ht="22.5" x14ac:dyDescent="0.25">
      <c r="A799" s="185" t="s">
        <v>8291</v>
      </c>
      <c r="B799" s="200" t="s">
        <v>8292</v>
      </c>
      <c r="C799" s="201">
        <v>42979</v>
      </c>
      <c r="D799" s="202" t="s">
        <v>8066</v>
      </c>
      <c r="E799" s="203" t="s">
        <v>8067</v>
      </c>
      <c r="F799" s="203" t="s">
        <v>8068</v>
      </c>
      <c r="G799" s="201">
        <v>42994</v>
      </c>
      <c r="H799" s="204" t="s">
        <v>9261</v>
      </c>
    </row>
    <row r="800" spans="1:8" ht="22.5" x14ac:dyDescent="0.25">
      <c r="A800" s="185" t="s">
        <v>8293</v>
      </c>
      <c r="B800" s="200" t="s">
        <v>10072</v>
      </c>
      <c r="C800" s="201">
        <v>42979</v>
      </c>
      <c r="D800" s="202" t="s">
        <v>8066</v>
      </c>
      <c r="E800" s="203" t="s">
        <v>8067</v>
      </c>
      <c r="F800" s="203" t="s">
        <v>8294</v>
      </c>
      <c r="G800" s="201">
        <v>42997</v>
      </c>
      <c r="H800" s="204" t="s">
        <v>6429</v>
      </c>
    </row>
    <row r="801" spans="1:8" ht="22.5" x14ac:dyDescent="0.25">
      <c r="A801" s="185" t="s">
        <v>8295</v>
      </c>
      <c r="B801" s="200" t="s">
        <v>10058</v>
      </c>
      <c r="C801" s="201">
        <v>42979</v>
      </c>
      <c r="D801" s="202" t="s">
        <v>8066</v>
      </c>
      <c r="E801" s="203" t="s">
        <v>8067</v>
      </c>
      <c r="F801" s="203" t="s">
        <v>8068</v>
      </c>
      <c r="G801" s="201">
        <v>42994</v>
      </c>
      <c r="H801" s="204" t="s">
        <v>9262</v>
      </c>
    </row>
    <row r="802" spans="1:8" ht="22.5" x14ac:dyDescent="0.25">
      <c r="A802" s="185" t="s">
        <v>8296</v>
      </c>
      <c r="B802" s="200" t="s">
        <v>10058</v>
      </c>
      <c r="C802" s="201">
        <v>42979</v>
      </c>
      <c r="D802" s="202" t="s">
        <v>8066</v>
      </c>
      <c r="E802" s="203" t="s">
        <v>8067</v>
      </c>
      <c r="F802" s="203" t="s">
        <v>8068</v>
      </c>
      <c r="G802" s="201">
        <v>42994</v>
      </c>
      <c r="H802" s="204" t="s">
        <v>9263</v>
      </c>
    </row>
    <row r="803" spans="1:8" ht="22.5" x14ac:dyDescent="0.25">
      <c r="A803" s="185" t="s">
        <v>8297</v>
      </c>
      <c r="B803" s="200" t="s">
        <v>10058</v>
      </c>
      <c r="C803" s="201">
        <v>42979</v>
      </c>
      <c r="D803" s="202" t="s">
        <v>8066</v>
      </c>
      <c r="E803" s="203" t="s">
        <v>8067</v>
      </c>
      <c r="F803" s="203" t="s">
        <v>8068</v>
      </c>
      <c r="G803" s="201">
        <v>42994</v>
      </c>
      <c r="H803" s="204" t="s">
        <v>9264</v>
      </c>
    </row>
    <row r="804" spans="1:8" ht="22.5" x14ac:dyDescent="0.25">
      <c r="A804" s="185" t="s">
        <v>8298</v>
      </c>
      <c r="B804" s="200" t="s">
        <v>10059</v>
      </c>
      <c r="C804" s="201">
        <v>42979</v>
      </c>
      <c r="D804" s="202" t="s">
        <v>8066</v>
      </c>
      <c r="E804" s="203" t="s">
        <v>8067</v>
      </c>
      <c r="F804" s="203" t="s">
        <v>8068</v>
      </c>
      <c r="G804" s="201">
        <v>42994</v>
      </c>
      <c r="H804" s="204" t="s">
        <v>9265</v>
      </c>
    </row>
    <row r="805" spans="1:8" ht="22.5" x14ac:dyDescent="0.25">
      <c r="A805" s="185" t="s">
        <v>8299</v>
      </c>
      <c r="B805" s="200" t="s">
        <v>10054</v>
      </c>
      <c r="C805" s="201">
        <v>42979</v>
      </c>
      <c r="D805" s="202" t="s">
        <v>8066</v>
      </c>
      <c r="E805" s="203" t="s">
        <v>8067</v>
      </c>
      <c r="F805" s="203" t="s">
        <v>8300</v>
      </c>
      <c r="G805" s="201">
        <v>42994</v>
      </c>
      <c r="H805" s="204" t="s">
        <v>6425</v>
      </c>
    </row>
    <row r="806" spans="1:8" ht="22.5" x14ac:dyDescent="0.25">
      <c r="A806" s="185" t="s">
        <v>8301</v>
      </c>
      <c r="B806" s="200" t="s">
        <v>10054</v>
      </c>
      <c r="C806" s="201">
        <v>42979</v>
      </c>
      <c r="D806" s="202" t="s">
        <v>8066</v>
      </c>
      <c r="E806" s="203" t="s">
        <v>8067</v>
      </c>
      <c r="F806" s="203" t="s">
        <v>8068</v>
      </c>
      <c r="G806" s="201">
        <v>42994</v>
      </c>
      <c r="H806" s="204" t="s">
        <v>6441</v>
      </c>
    </row>
    <row r="807" spans="1:8" ht="22.5" x14ac:dyDescent="0.25">
      <c r="A807" s="185" t="s">
        <v>8302</v>
      </c>
      <c r="B807" s="200" t="s">
        <v>8303</v>
      </c>
      <c r="C807" s="201">
        <v>42979</v>
      </c>
      <c r="D807" s="202" t="s">
        <v>8066</v>
      </c>
      <c r="E807" s="203" t="s">
        <v>8067</v>
      </c>
      <c r="F807" s="203" t="s">
        <v>8068</v>
      </c>
      <c r="G807" s="201">
        <v>42994</v>
      </c>
      <c r="H807" s="204" t="s">
        <v>6445</v>
      </c>
    </row>
    <row r="808" spans="1:8" ht="22.5" x14ac:dyDescent="0.25">
      <c r="A808" s="185" t="s">
        <v>8304</v>
      </c>
      <c r="B808" s="200" t="s">
        <v>8305</v>
      </c>
      <c r="C808" s="201">
        <v>42979</v>
      </c>
      <c r="D808" s="202" t="s">
        <v>8066</v>
      </c>
      <c r="E808" s="203" t="s">
        <v>8067</v>
      </c>
      <c r="F808" s="203" t="s">
        <v>8068</v>
      </c>
      <c r="G808" s="201">
        <v>42994</v>
      </c>
      <c r="H808" s="204" t="s">
        <v>9266</v>
      </c>
    </row>
    <row r="809" spans="1:8" ht="22.5" x14ac:dyDescent="0.25">
      <c r="A809" s="185" t="s">
        <v>8306</v>
      </c>
      <c r="B809" s="200" t="s">
        <v>10058</v>
      </c>
      <c r="C809" s="201">
        <v>42979</v>
      </c>
      <c r="D809" s="202" t="s">
        <v>8066</v>
      </c>
      <c r="E809" s="203" t="s">
        <v>8067</v>
      </c>
      <c r="F809" s="203" t="s">
        <v>8068</v>
      </c>
      <c r="G809" s="201">
        <v>42994</v>
      </c>
      <c r="H809" s="204" t="s">
        <v>9267</v>
      </c>
    </row>
    <row r="810" spans="1:8" ht="22.5" x14ac:dyDescent="0.25">
      <c r="A810" s="185" t="s">
        <v>8307</v>
      </c>
      <c r="B810" s="200" t="s">
        <v>8308</v>
      </c>
      <c r="C810" s="201">
        <v>42979</v>
      </c>
      <c r="D810" s="202" t="s">
        <v>8066</v>
      </c>
      <c r="E810" s="203" t="s">
        <v>8067</v>
      </c>
      <c r="F810" s="203" t="s">
        <v>8068</v>
      </c>
      <c r="G810" s="201">
        <v>42994</v>
      </c>
      <c r="H810" s="204" t="s">
        <v>9268</v>
      </c>
    </row>
    <row r="811" spans="1:8" ht="22.5" x14ac:dyDescent="0.25">
      <c r="A811" s="185" t="s">
        <v>8309</v>
      </c>
      <c r="B811" s="200" t="s">
        <v>10058</v>
      </c>
      <c r="C811" s="201">
        <v>42979</v>
      </c>
      <c r="D811" s="202" t="s">
        <v>8066</v>
      </c>
      <c r="E811" s="203" t="s">
        <v>8067</v>
      </c>
      <c r="F811" s="203" t="s">
        <v>8068</v>
      </c>
      <c r="G811" s="201">
        <v>42994</v>
      </c>
      <c r="H811" s="204" t="s">
        <v>9269</v>
      </c>
    </row>
    <row r="812" spans="1:8" ht="22.5" x14ac:dyDescent="0.25">
      <c r="A812" s="185" t="s">
        <v>8310</v>
      </c>
      <c r="B812" s="200" t="s">
        <v>8311</v>
      </c>
      <c r="C812" s="201">
        <v>42979</v>
      </c>
      <c r="D812" s="202" t="s">
        <v>8066</v>
      </c>
      <c r="E812" s="203" t="s">
        <v>8067</v>
      </c>
      <c r="F812" s="203" t="s">
        <v>8068</v>
      </c>
      <c r="G812" s="201">
        <v>42994</v>
      </c>
      <c r="H812" s="204" t="s">
        <v>9270</v>
      </c>
    </row>
    <row r="813" spans="1:8" ht="22.5" x14ac:dyDescent="0.25">
      <c r="A813" s="185" t="s">
        <v>8312</v>
      </c>
      <c r="B813" s="200" t="s">
        <v>8313</v>
      </c>
      <c r="C813" s="201">
        <v>42979</v>
      </c>
      <c r="D813" s="202" t="s">
        <v>8066</v>
      </c>
      <c r="E813" s="203" t="s">
        <v>8067</v>
      </c>
      <c r="F813" s="203" t="s">
        <v>8068</v>
      </c>
      <c r="G813" s="201">
        <v>42994</v>
      </c>
      <c r="H813" s="204" t="s">
        <v>9271</v>
      </c>
    </row>
    <row r="814" spans="1:8" ht="22.5" x14ac:dyDescent="0.25">
      <c r="A814" s="185" t="s">
        <v>8314</v>
      </c>
      <c r="B814" s="200" t="s">
        <v>10054</v>
      </c>
      <c r="C814" s="201">
        <v>42979</v>
      </c>
      <c r="D814" s="202" t="s">
        <v>8066</v>
      </c>
      <c r="E814" s="203" t="s">
        <v>8067</v>
      </c>
      <c r="F814" s="203" t="s">
        <v>8068</v>
      </c>
      <c r="G814" s="201">
        <v>42994</v>
      </c>
      <c r="H814" s="204" t="s">
        <v>9272</v>
      </c>
    </row>
    <row r="815" spans="1:8" ht="22.5" x14ac:dyDescent="0.25">
      <c r="A815" s="185" t="s">
        <v>8315</v>
      </c>
      <c r="B815" s="200" t="s">
        <v>10073</v>
      </c>
      <c r="C815" s="201">
        <v>42979</v>
      </c>
      <c r="D815" s="202" t="s">
        <v>8066</v>
      </c>
      <c r="E815" s="203" t="s">
        <v>8067</v>
      </c>
      <c r="F815" s="203" t="s">
        <v>8068</v>
      </c>
      <c r="G815" s="201">
        <v>42994</v>
      </c>
      <c r="H815" s="204" t="s">
        <v>4280</v>
      </c>
    </row>
    <row r="816" spans="1:8" ht="22.5" x14ac:dyDescent="0.25">
      <c r="A816" s="185" t="s">
        <v>8316</v>
      </c>
      <c r="B816" s="200" t="s">
        <v>10054</v>
      </c>
      <c r="C816" s="201">
        <v>42979</v>
      </c>
      <c r="D816" s="202" t="s">
        <v>8066</v>
      </c>
      <c r="E816" s="203" t="s">
        <v>8067</v>
      </c>
      <c r="F816" s="203" t="s">
        <v>8068</v>
      </c>
      <c r="G816" s="201">
        <v>42994</v>
      </c>
      <c r="H816" s="204" t="s">
        <v>6538</v>
      </c>
    </row>
    <row r="817" spans="1:8" ht="22.5" x14ac:dyDescent="0.25">
      <c r="A817" s="185" t="s">
        <v>8317</v>
      </c>
      <c r="B817" s="200" t="s">
        <v>10054</v>
      </c>
      <c r="C817" s="201">
        <v>42979</v>
      </c>
      <c r="D817" s="202" t="s">
        <v>8066</v>
      </c>
      <c r="E817" s="203" t="s">
        <v>8067</v>
      </c>
      <c r="F817" s="203" t="s">
        <v>8068</v>
      </c>
      <c r="G817" s="201">
        <v>42994</v>
      </c>
      <c r="H817" s="204" t="s">
        <v>9273</v>
      </c>
    </row>
    <row r="818" spans="1:8" ht="22.5" x14ac:dyDescent="0.25">
      <c r="A818" s="185" t="s">
        <v>8318</v>
      </c>
      <c r="B818" s="200" t="s">
        <v>10076</v>
      </c>
      <c r="C818" s="201">
        <v>42979</v>
      </c>
      <c r="D818" s="202" t="s">
        <v>8066</v>
      </c>
      <c r="E818" s="203" t="s">
        <v>8067</v>
      </c>
      <c r="F818" s="203" t="s">
        <v>8068</v>
      </c>
      <c r="G818" s="201">
        <v>42994</v>
      </c>
      <c r="H818" s="204" t="s">
        <v>6424</v>
      </c>
    </row>
    <row r="819" spans="1:8" ht="22.5" x14ac:dyDescent="0.25">
      <c r="A819" s="185" t="s">
        <v>8319</v>
      </c>
      <c r="B819" s="200" t="s">
        <v>10055</v>
      </c>
      <c r="C819" s="201">
        <v>42979</v>
      </c>
      <c r="D819" s="202" t="s">
        <v>8066</v>
      </c>
      <c r="E819" s="203" t="s">
        <v>8067</v>
      </c>
      <c r="F819" s="203" t="s">
        <v>8068</v>
      </c>
      <c r="G819" s="201">
        <v>42994</v>
      </c>
      <c r="H819" s="204" t="s">
        <v>9274</v>
      </c>
    </row>
    <row r="820" spans="1:8" ht="22.5" x14ac:dyDescent="0.25">
      <c r="A820" s="185" t="s">
        <v>8320</v>
      </c>
      <c r="B820" s="200" t="s">
        <v>8321</v>
      </c>
      <c r="C820" s="201">
        <v>42979</v>
      </c>
      <c r="D820" s="202" t="s">
        <v>8066</v>
      </c>
      <c r="E820" s="203" t="s">
        <v>8067</v>
      </c>
      <c r="F820" s="203" t="s">
        <v>8068</v>
      </c>
      <c r="G820" s="201">
        <v>42994</v>
      </c>
      <c r="H820" s="204" t="s">
        <v>9275</v>
      </c>
    </row>
    <row r="821" spans="1:8" ht="22.5" x14ac:dyDescent="0.25">
      <c r="A821" s="185" t="s">
        <v>8322</v>
      </c>
      <c r="B821" s="200" t="s">
        <v>10070</v>
      </c>
      <c r="C821" s="201">
        <v>42979</v>
      </c>
      <c r="D821" s="202" t="s">
        <v>8066</v>
      </c>
      <c r="E821" s="203" t="s">
        <v>8067</v>
      </c>
      <c r="F821" s="203" t="s">
        <v>8068</v>
      </c>
      <c r="G821" s="201">
        <v>42994</v>
      </c>
      <c r="H821" s="204" t="s">
        <v>58</v>
      </c>
    </row>
    <row r="822" spans="1:8" ht="22.5" x14ac:dyDescent="0.25">
      <c r="A822" s="185" t="s">
        <v>8323</v>
      </c>
      <c r="B822" s="200" t="s">
        <v>8324</v>
      </c>
      <c r="C822" s="201">
        <v>42814</v>
      </c>
      <c r="D822" s="202" t="s">
        <v>6857</v>
      </c>
      <c r="E822" s="203" t="s">
        <v>6858</v>
      </c>
      <c r="F822" s="203" t="s">
        <v>6596</v>
      </c>
      <c r="G822" s="201">
        <v>43034</v>
      </c>
      <c r="H822" s="204" t="s">
        <v>228</v>
      </c>
    </row>
    <row r="823" spans="1:8" ht="22.5" x14ac:dyDescent="0.25">
      <c r="A823" s="185" t="s">
        <v>8325</v>
      </c>
      <c r="B823" s="200" t="s">
        <v>8326</v>
      </c>
      <c r="C823" s="201">
        <v>42814</v>
      </c>
      <c r="D823" s="202" t="s">
        <v>6857</v>
      </c>
      <c r="E823" s="203" t="s">
        <v>848</v>
      </c>
      <c r="F823" s="203" t="s">
        <v>8327</v>
      </c>
      <c r="G823" s="201">
        <v>42814</v>
      </c>
      <c r="H823" s="204" t="s">
        <v>228</v>
      </c>
    </row>
    <row r="824" spans="1:8" ht="22.5" x14ac:dyDescent="0.25">
      <c r="A824" s="185" t="s">
        <v>8328</v>
      </c>
      <c r="B824" s="200" t="s">
        <v>8329</v>
      </c>
      <c r="C824" s="201">
        <v>42979</v>
      </c>
      <c r="D824" s="202" t="s">
        <v>6601</v>
      </c>
      <c r="E824" s="203" t="s">
        <v>6601</v>
      </c>
      <c r="F824" s="203" t="s">
        <v>8183</v>
      </c>
      <c r="G824" s="201">
        <v>42982</v>
      </c>
      <c r="H824" s="204" t="s">
        <v>41</v>
      </c>
    </row>
    <row r="825" spans="1:8" ht="22.5" x14ac:dyDescent="0.25">
      <c r="A825" s="185" t="s">
        <v>8330</v>
      </c>
      <c r="B825" s="200" t="s">
        <v>8331</v>
      </c>
      <c r="C825" s="201">
        <v>42979</v>
      </c>
      <c r="D825" s="202" t="s">
        <v>6601</v>
      </c>
      <c r="E825" s="203" t="s">
        <v>6601</v>
      </c>
      <c r="F825" s="203" t="s">
        <v>8183</v>
      </c>
      <c r="G825" s="201">
        <v>42982</v>
      </c>
      <c r="H825" s="204" t="s">
        <v>41</v>
      </c>
    </row>
    <row r="826" spans="1:8" ht="22.5" x14ac:dyDescent="0.25">
      <c r="A826" s="185" t="s">
        <v>8332</v>
      </c>
      <c r="B826" s="200" t="s">
        <v>8250</v>
      </c>
      <c r="C826" s="201">
        <v>43017</v>
      </c>
      <c r="D826" s="202" t="s">
        <v>2704</v>
      </c>
      <c r="E826" s="203" t="s">
        <v>2704</v>
      </c>
      <c r="F826" s="203" t="s">
        <v>1462</v>
      </c>
      <c r="G826" s="201">
        <v>43017</v>
      </c>
      <c r="H826" s="204" t="s">
        <v>9251</v>
      </c>
    </row>
    <row r="827" spans="1:8" ht="22.5" x14ac:dyDescent="0.25">
      <c r="A827" s="185" t="s">
        <v>8333</v>
      </c>
      <c r="B827" s="200" t="s">
        <v>8334</v>
      </c>
      <c r="C827" s="201">
        <v>42843</v>
      </c>
      <c r="D827" s="202" t="s">
        <v>963</v>
      </c>
      <c r="E827" s="203" t="s">
        <v>963</v>
      </c>
      <c r="F827" s="203" t="s">
        <v>6923</v>
      </c>
      <c r="G827" s="201">
        <v>42843</v>
      </c>
      <c r="H827" s="204" t="s">
        <v>1535</v>
      </c>
    </row>
    <row r="828" spans="1:8" x14ac:dyDescent="0.25">
      <c r="A828" s="185" t="s">
        <v>8335</v>
      </c>
      <c r="B828" s="200" t="s">
        <v>5016</v>
      </c>
      <c r="C828" s="201">
        <v>42843</v>
      </c>
      <c r="D828" s="202" t="s">
        <v>959</v>
      </c>
      <c r="E828" s="203" t="s">
        <v>963</v>
      </c>
      <c r="F828" s="203" t="s">
        <v>6923</v>
      </c>
      <c r="G828" s="201">
        <v>43091</v>
      </c>
      <c r="H828" s="204" t="s">
        <v>1535</v>
      </c>
    </row>
    <row r="829" spans="1:8" ht="33.75" x14ac:dyDescent="0.25">
      <c r="A829" s="185" t="s">
        <v>8336</v>
      </c>
      <c r="B829" s="200" t="s">
        <v>8337</v>
      </c>
      <c r="C829" s="201">
        <v>43021</v>
      </c>
      <c r="D829" s="202" t="s">
        <v>8338</v>
      </c>
      <c r="E829" s="203" t="s">
        <v>8339</v>
      </c>
      <c r="F829" s="203" t="s">
        <v>5550</v>
      </c>
      <c r="G829" s="201">
        <v>43052</v>
      </c>
      <c r="H829" s="204" t="s">
        <v>2587</v>
      </c>
    </row>
    <row r="830" spans="1:8" ht="22.5" x14ac:dyDescent="0.25">
      <c r="A830" s="185" t="s">
        <v>8340</v>
      </c>
      <c r="B830" s="200" t="s">
        <v>8341</v>
      </c>
      <c r="C830" s="201">
        <v>42979</v>
      </c>
      <c r="D830" s="202" t="s">
        <v>8066</v>
      </c>
      <c r="E830" s="203" t="s">
        <v>8067</v>
      </c>
      <c r="F830" s="203" t="s">
        <v>8068</v>
      </c>
      <c r="G830" s="201">
        <v>42994</v>
      </c>
      <c r="H830" s="204" t="s">
        <v>9276</v>
      </c>
    </row>
    <row r="831" spans="1:8" ht="22.5" x14ac:dyDescent="0.25">
      <c r="A831" s="185" t="s">
        <v>8342</v>
      </c>
      <c r="B831" s="200" t="s">
        <v>8343</v>
      </c>
      <c r="C831" s="201">
        <v>42979</v>
      </c>
      <c r="D831" s="202" t="s">
        <v>8066</v>
      </c>
      <c r="E831" s="203" t="s">
        <v>8067</v>
      </c>
      <c r="F831" s="203" t="s">
        <v>8068</v>
      </c>
      <c r="G831" s="201">
        <v>42994</v>
      </c>
      <c r="H831" s="204" t="s">
        <v>6388</v>
      </c>
    </row>
    <row r="832" spans="1:8" ht="22.5" x14ac:dyDescent="0.25">
      <c r="A832" s="185" t="s">
        <v>8344</v>
      </c>
      <c r="B832" s="200" t="s">
        <v>8345</v>
      </c>
      <c r="C832" s="201">
        <v>42979</v>
      </c>
      <c r="D832" s="202" t="s">
        <v>8066</v>
      </c>
      <c r="E832" s="203" t="s">
        <v>8067</v>
      </c>
      <c r="F832" s="203" t="s">
        <v>8068</v>
      </c>
      <c r="G832" s="201">
        <v>42994</v>
      </c>
      <c r="H832" s="204" t="s">
        <v>6422</v>
      </c>
    </row>
    <row r="833" spans="1:8" ht="22.5" x14ac:dyDescent="0.25">
      <c r="A833" s="185" t="s">
        <v>8346</v>
      </c>
      <c r="B833" s="200" t="s">
        <v>8347</v>
      </c>
      <c r="C833" s="201">
        <v>42979</v>
      </c>
      <c r="D833" s="202" t="s">
        <v>8066</v>
      </c>
      <c r="E833" s="203" t="s">
        <v>8067</v>
      </c>
      <c r="F833" s="203" t="s">
        <v>8348</v>
      </c>
      <c r="G833" s="201">
        <v>42994</v>
      </c>
      <c r="H833" s="204" t="s">
        <v>9277</v>
      </c>
    </row>
    <row r="834" spans="1:8" ht="22.5" x14ac:dyDescent="0.25">
      <c r="A834" s="185" t="s">
        <v>8349</v>
      </c>
      <c r="B834" s="200" t="s">
        <v>8350</v>
      </c>
      <c r="C834" s="201">
        <v>42979</v>
      </c>
      <c r="D834" s="202" t="s">
        <v>8066</v>
      </c>
      <c r="E834" s="203" t="s">
        <v>8067</v>
      </c>
      <c r="F834" s="203" t="s">
        <v>8068</v>
      </c>
      <c r="G834" s="201">
        <v>42994</v>
      </c>
      <c r="H834" s="204" t="s">
        <v>9278</v>
      </c>
    </row>
    <row r="835" spans="1:8" ht="22.5" x14ac:dyDescent="0.25">
      <c r="A835" s="185" t="s">
        <v>8351</v>
      </c>
      <c r="B835" s="200" t="s">
        <v>8352</v>
      </c>
      <c r="C835" s="201">
        <v>42979</v>
      </c>
      <c r="D835" s="202" t="s">
        <v>8066</v>
      </c>
      <c r="E835" s="203" t="s">
        <v>8067</v>
      </c>
      <c r="F835" s="203" t="s">
        <v>8068</v>
      </c>
      <c r="G835" s="201">
        <v>42994</v>
      </c>
      <c r="H835" s="204" t="s">
        <v>9279</v>
      </c>
    </row>
    <row r="836" spans="1:8" ht="22.5" x14ac:dyDescent="0.25">
      <c r="A836" s="185" t="s">
        <v>8353</v>
      </c>
      <c r="B836" s="200" t="s">
        <v>8354</v>
      </c>
      <c r="C836" s="201">
        <v>42979</v>
      </c>
      <c r="D836" s="202" t="s">
        <v>8066</v>
      </c>
      <c r="E836" s="203" t="s">
        <v>8067</v>
      </c>
      <c r="F836" s="203" t="s">
        <v>8068</v>
      </c>
      <c r="G836" s="201">
        <v>42994</v>
      </c>
      <c r="H836" s="204" t="s">
        <v>6443</v>
      </c>
    </row>
    <row r="837" spans="1:8" ht="22.5" x14ac:dyDescent="0.25">
      <c r="A837" s="185" t="s">
        <v>8355</v>
      </c>
      <c r="B837" s="200" t="s">
        <v>8356</v>
      </c>
      <c r="C837" s="201">
        <v>42979</v>
      </c>
      <c r="D837" s="202" t="s">
        <v>8066</v>
      </c>
      <c r="E837" s="203" t="s">
        <v>8067</v>
      </c>
      <c r="F837" s="203" t="s">
        <v>8068</v>
      </c>
      <c r="G837" s="201">
        <v>42994</v>
      </c>
      <c r="H837" s="204" t="s">
        <v>9280</v>
      </c>
    </row>
    <row r="838" spans="1:8" ht="22.5" x14ac:dyDescent="0.25">
      <c r="A838" s="185" t="s">
        <v>8357</v>
      </c>
      <c r="B838" s="200" t="s">
        <v>8358</v>
      </c>
      <c r="C838" s="201">
        <v>42979</v>
      </c>
      <c r="D838" s="202" t="s">
        <v>8066</v>
      </c>
      <c r="E838" s="203" t="s">
        <v>8067</v>
      </c>
      <c r="F838" s="203" t="s">
        <v>8068</v>
      </c>
      <c r="G838" s="201">
        <v>42994</v>
      </c>
      <c r="H838" s="204" t="s">
        <v>52</v>
      </c>
    </row>
    <row r="839" spans="1:8" ht="22.5" x14ac:dyDescent="0.25">
      <c r="A839" s="185" t="s">
        <v>8359</v>
      </c>
      <c r="B839" s="200" t="s">
        <v>8360</v>
      </c>
      <c r="C839" s="201">
        <v>42979</v>
      </c>
      <c r="D839" s="202" t="s">
        <v>8066</v>
      </c>
      <c r="E839" s="203" t="s">
        <v>8067</v>
      </c>
      <c r="F839" s="203" t="s">
        <v>8068</v>
      </c>
      <c r="G839" s="201">
        <v>42994</v>
      </c>
      <c r="H839" s="204" t="s">
        <v>9281</v>
      </c>
    </row>
    <row r="840" spans="1:8" ht="22.5" x14ac:dyDescent="0.25">
      <c r="A840" s="185" t="s">
        <v>8361</v>
      </c>
      <c r="B840" s="200" t="s">
        <v>8362</v>
      </c>
      <c r="C840" s="201">
        <v>42979</v>
      </c>
      <c r="D840" s="202" t="s">
        <v>8066</v>
      </c>
      <c r="E840" s="203" t="s">
        <v>8067</v>
      </c>
      <c r="F840" s="203" t="s">
        <v>8068</v>
      </c>
      <c r="G840" s="201">
        <v>42994</v>
      </c>
      <c r="H840" s="204" t="s">
        <v>9282</v>
      </c>
    </row>
    <row r="841" spans="1:8" ht="22.5" x14ac:dyDescent="0.25">
      <c r="A841" s="185" t="s">
        <v>8363</v>
      </c>
      <c r="B841" s="200" t="s">
        <v>8364</v>
      </c>
      <c r="C841" s="201">
        <v>42979</v>
      </c>
      <c r="D841" s="202" t="s">
        <v>8066</v>
      </c>
      <c r="E841" s="203" t="s">
        <v>8067</v>
      </c>
      <c r="F841" s="203" t="s">
        <v>8068</v>
      </c>
      <c r="G841" s="201">
        <v>42994</v>
      </c>
      <c r="H841" s="204" t="s">
        <v>9283</v>
      </c>
    </row>
    <row r="842" spans="1:8" ht="22.5" x14ac:dyDescent="0.25">
      <c r="A842" s="185" t="s">
        <v>8365</v>
      </c>
      <c r="B842" s="200" t="s">
        <v>8366</v>
      </c>
      <c r="C842" s="201">
        <v>42979</v>
      </c>
      <c r="D842" s="202" t="s">
        <v>8066</v>
      </c>
      <c r="E842" s="203" t="s">
        <v>8067</v>
      </c>
      <c r="F842" s="203" t="s">
        <v>8068</v>
      </c>
      <c r="G842" s="201">
        <v>42994</v>
      </c>
      <c r="H842" s="204" t="s">
        <v>6434</v>
      </c>
    </row>
    <row r="843" spans="1:8" ht="22.5" x14ac:dyDescent="0.25">
      <c r="A843" s="185" t="s">
        <v>8367</v>
      </c>
      <c r="B843" s="200" t="s">
        <v>8368</v>
      </c>
      <c r="C843" s="201">
        <v>42979</v>
      </c>
      <c r="D843" s="202" t="s">
        <v>8066</v>
      </c>
      <c r="E843" s="203" t="s">
        <v>8067</v>
      </c>
      <c r="F843" s="203" t="s">
        <v>8068</v>
      </c>
      <c r="G843" s="201">
        <v>42994</v>
      </c>
      <c r="H843" s="204" t="s">
        <v>9284</v>
      </c>
    </row>
    <row r="844" spans="1:8" ht="22.5" x14ac:dyDescent="0.25">
      <c r="A844" s="185" t="s">
        <v>8369</v>
      </c>
      <c r="B844" s="200" t="s">
        <v>8370</v>
      </c>
      <c r="C844" s="201">
        <v>42979</v>
      </c>
      <c r="D844" s="202" t="s">
        <v>8066</v>
      </c>
      <c r="E844" s="203" t="s">
        <v>8067</v>
      </c>
      <c r="F844" s="203" t="s">
        <v>8068</v>
      </c>
      <c r="G844" s="201">
        <v>42994</v>
      </c>
      <c r="H844" s="204" t="s">
        <v>9285</v>
      </c>
    </row>
    <row r="845" spans="1:8" ht="22.5" x14ac:dyDescent="0.25">
      <c r="A845" s="185" t="s">
        <v>8371</v>
      </c>
      <c r="B845" s="200" t="s">
        <v>8372</v>
      </c>
      <c r="C845" s="201">
        <v>42979</v>
      </c>
      <c r="D845" s="202" t="s">
        <v>8066</v>
      </c>
      <c r="E845" s="203" t="s">
        <v>8067</v>
      </c>
      <c r="F845" s="203" t="s">
        <v>8068</v>
      </c>
      <c r="G845" s="201">
        <v>42994</v>
      </c>
      <c r="H845" s="204" t="s">
        <v>9286</v>
      </c>
    </row>
    <row r="846" spans="1:8" ht="22.5" x14ac:dyDescent="0.25">
      <c r="A846" s="185" t="s">
        <v>8373</v>
      </c>
      <c r="B846" s="200" t="s">
        <v>8374</v>
      </c>
      <c r="C846" s="201">
        <v>42979</v>
      </c>
      <c r="D846" s="202" t="s">
        <v>8066</v>
      </c>
      <c r="E846" s="203" t="s">
        <v>8067</v>
      </c>
      <c r="F846" s="203" t="s">
        <v>8068</v>
      </c>
      <c r="G846" s="201">
        <v>42994</v>
      </c>
      <c r="H846" s="204" t="s">
        <v>9287</v>
      </c>
    </row>
    <row r="847" spans="1:8" ht="22.5" x14ac:dyDescent="0.25">
      <c r="A847" s="185" t="s">
        <v>8375</v>
      </c>
      <c r="B847" s="200" t="s">
        <v>8376</v>
      </c>
      <c r="C847" s="201">
        <v>42979</v>
      </c>
      <c r="D847" s="202" t="s">
        <v>8066</v>
      </c>
      <c r="E847" s="203" t="s">
        <v>8067</v>
      </c>
      <c r="F847" s="203" t="s">
        <v>8068</v>
      </c>
      <c r="G847" s="201">
        <v>42994</v>
      </c>
      <c r="H847" s="204" t="s">
        <v>77</v>
      </c>
    </row>
    <row r="848" spans="1:8" ht="22.5" x14ac:dyDescent="0.25">
      <c r="A848" s="185" t="s">
        <v>8377</v>
      </c>
      <c r="B848" s="200" t="s">
        <v>8378</v>
      </c>
      <c r="C848" s="201">
        <v>42979</v>
      </c>
      <c r="D848" s="202" t="s">
        <v>8066</v>
      </c>
      <c r="E848" s="203" t="s">
        <v>8067</v>
      </c>
      <c r="F848" s="203" t="s">
        <v>8068</v>
      </c>
      <c r="G848" s="201">
        <v>42994</v>
      </c>
      <c r="H848" s="204" t="s">
        <v>9288</v>
      </c>
    </row>
    <row r="849" spans="1:8" ht="22.5" x14ac:dyDescent="0.25">
      <c r="A849" s="185" t="s">
        <v>8379</v>
      </c>
      <c r="B849" s="200" t="s">
        <v>8380</v>
      </c>
      <c r="C849" s="201">
        <v>42979</v>
      </c>
      <c r="D849" s="202" t="s">
        <v>8066</v>
      </c>
      <c r="E849" s="203" t="s">
        <v>8067</v>
      </c>
      <c r="F849" s="203" t="s">
        <v>8068</v>
      </c>
      <c r="G849" s="201">
        <v>42994</v>
      </c>
      <c r="H849" s="204" t="s">
        <v>9289</v>
      </c>
    </row>
    <row r="850" spans="1:8" ht="22.5" x14ac:dyDescent="0.25">
      <c r="A850" s="185" t="s">
        <v>8381</v>
      </c>
      <c r="B850" s="200" t="s">
        <v>8382</v>
      </c>
      <c r="C850" s="201">
        <v>42979</v>
      </c>
      <c r="D850" s="202" t="s">
        <v>8066</v>
      </c>
      <c r="E850" s="203" t="s">
        <v>8067</v>
      </c>
      <c r="F850" s="203" t="s">
        <v>8068</v>
      </c>
      <c r="G850" s="201">
        <v>42994</v>
      </c>
      <c r="H850" s="204" t="s">
        <v>9290</v>
      </c>
    </row>
    <row r="851" spans="1:8" ht="22.5" x14ac:dyDescent="0.25">
      <c r="A851" s="185" t="s">
        <v>8383</v>
      </c>
      <c r="B851" s="200" t="s">
        <v>8384</v>
      </c>
      <c r="C851" s="201">
        <v>42979</v>
      </c>
      <c r="D851" s="202" t="s">
        <v>8066</v>
      </c>
      <c r="E851" s="203" t="s">
        <v>8067</v>
      </c>
      <c r="F851" s="203" t="s">
        <v>8068</v>
      </c>
      <c r="G851" s="201">
        <v>42994</v>
      </c>
      <c r="H851" s="204" t="s">
        <v>9291</v>
      </c>
    </row>
    <row r="852" spans="1:8" ht="22.5" x14ac:dyDescent="0.25">
      <c r="A852" s="185" t="s">
        <v>8385</v>
      </c>
      <c r="B852" s="200" t="s">
        <v>8386</v>
      </c>
      <c r="C852" s="201">
        <v>42979</v>
      </c>
      <c r="D852" s="202" t="s">
        <v>8387</v>
      </c>
      <c r="E852" s="203" t="s">
        <v>8067</v>
      </c>
      <c r="F852" s="203" t="s">
        <v>8068</v>
      </c>
      <c r="G852" s="201">
        <v>42994</v>
      </c>
      <c r="H852" s="204" t="s">
        <v>9292</v>
      </c>
    </row>
    <row r="853" spans="1:8" ht="22.5" x14ac:dyDescent="0.25">
      <c r="A853" s="185" t="s">
        <v>8388</v>
      </c>
      <c r="B853" s="200" t="s">
        <v>8389</v>
      </c>
      <c r="C853" s="201">
        <v>42979</v>
      </c>
      <c r="D853" s="202" t="s">
        <v>8066</v>
      </c>
      <c r="E853" s="203" t="s">
        <v>8067</v>
      </c>
      <c r="F853" s="203" t="s">
        <v>8068</v>
      </c>
      <c r="G853" s="201">
        <v>42994</v>
      </c>
      <c r="H853" s="204" t="s">
        <v>9346</v>
      </c>
    </row>
    <row r="854" spans="1:8" ht="22.5" x14ac:dyDescent="0.25">
      <c r="A854" s="185" t="s">
        <v>8390</v>
      </c>
      <c r="B854" s="200" t="s">
        <v>8391</v>
      </c>
      <c r="C854" s="201">
        <v>42979</v>
      </c>
      <c r="D854" s="202" t="s">
        <v>8066</v>
      </c>
      <c r="E854" s="203" t="s">
        <v>8067</v>
      </c>
      <c r="F854" s="203" t="s">
        <v>8068</v>
      </c>
      <c r="G854" s="201">
        <v>42994</v>
      </c>
      <c r="H854" s="204" t="s">
        <v>195</v>
      </c>
    </row>
    <row r="855" spans="1:8" x14ac:dyDescent="0.25">
      <c r="A855" s="185" t="s">
        <v>8392</v>
      </c>
      <c r="B855" s="200" t="s">
        <v>8393</v>
      </c>
      <c r="C855" s="201">
        <v>42843</v>
      </c>
      <c r="D855" s="202" t="s">
        <v>783</v>
      </c>
      <c r="E855" s="203" t="s">
        <v>783</v>
      </c>
      <c r="F855" s="203" t="s">
        <v>6923</v>
      </c>
      <c r="G855" s="201">
        <v>42843</v>
      </c>
      <c r="H855" s="204" t="s">
        <v>1522</v>
      </c>
    </row>
    <row r="856" spans="1:8" ht="22.5" x14ac:dyDescent="0.25">
      <c r="A856" s="185" t="s">
        <v>8394</v>
      </c>
      <c r="B856" s="200" t="s">
        <v>8395</v>
      </c>
      <c r="C856" s="201">
        <v>42843</v>
      </c>
      <c r="D856" s="202" t="s">
        <v>812</v>
      </c>
      <c r="E856" s="203" t="s">
        <v>812</v>
      </c>
      <c r="F856" s="203" t="s">
        <v>6923</v>
      </c>
      <c r="G856" s="201">
        <v>42843</v>
      </c>
      <c r="H856" s="204" t="s">
        <v>6412</v>
      </c>
    </row>
    <row r="857" spans="1:8" ht="22.5" x14ac:dyDescent="0.25">
      <c r="A857" s="185" t="s">
        <v>8396</v>
      </c>
      <c r="B857" s="200" t="s">
        <v>8397</v>
      </c>
      <c r="C857" s="201">
        <v>42843</v>
      </c>
      <c r="D857" s="202" t="s">
        <v>919</v>
      </c>
      <c r="E857" s="203" t="s">
        <v>919</v>
      </c>
      <c r="F857" s="203" t="s">
        <v>6923</v>
      </c>
      <c r="G857" s="201">
        <v>42843</v>
      </c>
      <c r="H857" s="204" t="s">
        <v>9293</v>
      </c>
    </row>
    <row r="858" spans="1:8" ht="22.5" x14ac:dyDescent="0.25">
      <c r="A858" s="185" t="s">
        <v>8398</v>
      </c>
      <c r="B858" s="200" t="s">
        <v>8399</v>
      </c>
      <c r="C858" s="201">
        <v>42843</v>
      </c>
      <c r="D858" s="202" t="s">
        <v>919</v>
      </c>
      <c r="E858" s="203" t="s">
        <v>919</v>
      </c>
      <c r="F858" s="203" t="s">
        <v>6923</v>
      </c>
      <c r="G858" s="201">
        <v>42843</v>
      </c>
      <c r="H858" s="204" t="s">
        <v>4404</v>
      </c>
    </row>
    <row r="859" spans="1:8" ht="22.5" x14ac:dyDescent="0.25">
      <c r="A859" s="185" t="s">
        <v>8400</v>
      </c>
      <c r="B859" s="200" t="s">
        <v>8401</v>
      </c>
      <c r="C859" s="201">
        <v>42843</v>
      </c>
      <c r="D859" s="202" t="s">
        <v>959</v>
      </c>
      <c r="E859" s="203" t="s">
        <v>959</v>
      </c>
      <c r="F859" s="203" t="s">
        <v>6923</v>
      </c>
      <c r="G859" s="201">
        <v>42843</v>
      </c>
      <c r="H859" s="204" t="s">
        <v>6467</v>
      </c>
    </row>
    <row r="860" spans="1:8" ht="22.5" x14ac:dyDescent="0.25">
      <c r="A860" s="185" t="s">
        <v>8402</v>
      </c>
      <c r="B860" s="200" t="s">
        <v>8403</v>
      </c>
      <c r="C860" s="201">
        <v>42843</v>
      </c>
      <c r="D860" s="202" t="s">
        <v>968</v>
      </c>
      <c r="E860" s="203" t="s">
        <v>968</v>
      </c>
      <c r="F860" s="203" t="s">
        <v>6923</v>
      </c>
      <c r="G860" s="201">
        <v>42843</v>
      </c>
      <c r="H860" s="204" t="s">
        <v>6467</v>
      </c>
    </row>
    <row r="861" spans="1:8" ht="22.5" x14ac:dyDescent="0.25">
      <c r="A861" s="185" t="s">
        <v>8404</v>
      </c>
      <c r="B861" s="200" t="s">
        <v>8405</v>
      </c>
      <c r="C861" s="201">
        <v>42843</v>
      </c>
      <c r="D861" s="202" t="s">
        <v>968</v>
      </c>
      <c r="E861" s="203" t="s">
        <v>968</v>
      </c>
      <c r="F861" s="203" t="s">
        <v>758</v>
      </c>
      <c r="G861" s="201">
        <v>42843</v>
      </c>
      <c r="H861" s="204" t="s">
        <v>228</v>
      </c>
    </row>
    <row r="862" spans="1:8" ht="22.5" x14ac:dyDescent="0.25">
      <c r="A862" s="185" t="s">
        <v>8406</v>
      </c>
      <c r="B862" s="200" t="s">
        <v>8407</v>
      </c>
      <c r="C862" s="201">
        <v>42833</v>
      </c>
      <c r="D862" s="202" t="s">
        <v>7153</v>
      </c>
      <c r="E862" s="203" t="s">
        <v>919</v>
      </c>
      <c r="F862" s="203" t="s">
        <v>6923</v>
      </c>
      <c r="G862" s="201">
        <v>43091</v>
      </c>
      <c r="H862" s="204" t="s">
        <v>9293</v>
      </c>
    </row>
    <row r="863" spans="1:8" x14ac:dyDescent="0.25">
      <c r="A863" s="185" t="s">
        <v>8408</v>
      </c>
      <c r="B863" s="200" t="s">
        <v>8409</v>
      </c>
      <c r="C863" s="201">
        <v>42843</v>
      </c>
      <c r="D863" s="202" t="s">
        <v>1049</v>
      </c>
      <c r="E863" s="203" t="s">
        <v>812</v>
      </c>
      <c r="F863" s="203" t="s">
        <v>6923</v>
      </c>
      <c r="G863" s="201">
        <v>43091</v>
      </c>
      <c r="H863" s="204" t="s">
        <v>6412</v>
      </c>
    </row>
    <row r="864" spans="1:8" x14ac:dyDescent="0.25">
      <c r="A864" s="185" t="s">
        <v>8410</v>
      </c>
      <c r="B864" s="200" t="s">
        <v>5477</v>
      </c>
      <c r="C864" s="201">
        <v>42843</v>
      </c>
      <c r="D864" s="202" t="s">
        <v>970</v>
      </c>
      <c r="E864" s="203" t="s">
        <v>783</v>
      </c>
      <c r="F864" s="203" t="s">
        <v>6923</v>
      </c>
      <c r="G864" s="201">
        <v>43091</v>
      </c>
      <c r="H864" s="204" t="s">
        <v>1522</v>
      </c>
    </row>
    <row r="865" spans="1:8" x14ac:dyDescent="0.25">
      <c r="A865" s="185" t="s">
        <v>8411</v>
      </c>
      <c r="B865" s="200" t="s">
        <v>8412</v>
      </c>
      <c r="C865" s="201">
        <v>42843</v>
      </c>
      <c r="D865" s="202" t="s">
        <v>7029</v>
      </c>
      <c r="E865" s="203" t="s">
        <v>968</v>
      </c>
      <c r="F865" s="203" t="s">
        <v>6923</v>
      </c>
      <c r="G865" s="201">
        <v>43091</v>
      </c>
      <c r="H865" s="204" t="s">
        <v>228</v>
      </c>
    </row>
    <row r="866" spans="1:8" x14ac:dyDescent="0.25">
      <c r="A866" s="185" t="s">
        <v>8413</v>
      </c>
      <c r="B866" s="200" t="s">
        <v>8414</v>
      </c>
      <c r="C866" s="201">
        <v>42843</v>
      </c>
      <c r="D866" s="202" t="s">
        <v>7029</v>
      </c>
      <c r="E866" s="203" t="s">
        <v>968</v>
      </c>
      <c r="F866" s="203" t="s">
        <v>6923</v>
      </c>
      <c r="G866" s="201">
        <v>43091</v>
      </c>
      <c r="H866" s="204" t="s">
        <v>6467</v>
      </c>
    </row>
    <row r="867" spans="1:8" x14ac:dyDescent="0.25">
      <c r="A867" s="185" t="s">
        <v>8415</v>
      </c>
      <c r="B867" s="200" t="s">
        <v>8414</v>
      </c>
      <c r="C867" s="201">
        <v>42843</v>
      </c>
      <c r="D867" s="202" t="s">
        <v>1361</v>
      </c>
      <c r="E867" s="203" t="s">
        <v>959</v>
      </c>
      <c r="F867" s="203" t="s">
        <v>6923</v>
      </c>
      <c r="G867" s="201">
        <v>43091</v>
      </c>
      <c r="H867" s="204" t="s">
        <v>6467</v>
      </c>
    </row>
    <row r="868" spans="1:8" ht="22.5" x14ac:dyDescent="0.25">
      <c r="A868" s="185" t="s">
        <v>8416</v>
      </c>
      <c r="B868" s="200" t="s">
        <v>8417</v>
      </c>
      <c r="C868" s="201">
        <v>42843</v>
      </c>
      <c r="D868" s="202" t="s">
        <v>7153</v>
      </c>
      <c r="E868" s="203" t="s">
        <v>919</v>
      </c>
      <c r="F868" s="203" t="s">
        <v>6923</v>
      </c>
      <c r="G868" s="201">
        <v>43091</v>
      </c>
      <c r="H868" s="204" t="s">
        <v>4404</v>
      </c>
    </row>
    <row r="869" spans="1:8" ht="22.5" x14ac:dyDescent="0.25">
      <c r="A869" s="185" t="s">
        <v>8418</v>
      </c>
      <c r="B869" s="200" t="s">
        <v>8419</v>
      </c>
      <c r="C869" s="201">
        <v>42843</v>
      </c>
      <c r="D869" s="202" t="s">
        <v>7863</v>
      </c>
      <c r="E869" s="203" t="s">
        <v>7863</v>
      </c>
      <c r="F869" s="203" t="s">
        <v>6923</v>
      </c>
      <c r="G869" s="201">
        <v>42843</v>
      </c>
      <c r="H869" s="204" t="s">
        <v>9294</v>
      </c>
    </row>
    <row r="870" spans="1:8" ht="22.5" x14ac:dyDescent="0.25">
      <c r="A870" s="185" t="s">
        <v>8420</v>
      </c>
      <c r="B870" s="200" t="s">
        <v>8421</v>
      </c>
      <c r="C870" s="201">
        <v>42843</v>
      </c>
      <c r="D870" s="202" t="s">
        <v>7550</v>
      </c>
      <c r="E870" s="203" t="s">
        <v>7550</v>
      </c>
      <c r="F870" s="203" t="s">
        <v>6923</v>
      </c>
      <c r="G870" s="201">
        <v>42843</v>
      </c>
      <c r="H870" s="204" t="s">
        <v>6447</v>
      </c>
    </row>
    <row r="871" spans="1:8" ht="45" x14ac:dyDescent="0.25">
      <c r="A871" s="185" t="s">
        <v>8422</v>
      </c>
      <c r="B871" s="200" t="s">
        <v>8423</v>
      </c>
      <c r="C871" s="201">
        <v>42843</v>
      </c>
      <c r="D871" s="202" t="s">
        <v>968</v>
      </c>
      <c r="E871" s="203" t="s">
        <v>968</v>
      </c>
      <c r="F871" s="203" t="s">
        <v>6923</v>
      </c>
      <c r="G871" s="201">
        <v>42843</v>
      </c>
      <c r="H871" s="204" t="s">
        <v>296</v>
      </c>
    </row>
    <row r="872" spans="1:8" ht="22.5" x14ac:dyDescent="0.25">
      <c r="A872" s="185" t="s">
        <v>8424</v>
      </c>
      <c r="B872" s="200" t="s">
        <v>8425</v>
      </c>
      <c r="C872" s="201">
        <v>42843</v>
      </c>
      <c r="D872" s="202" t="s">
        <v>959</v>
      </c>
      <c r="E872" s="203" t="s">
        <v>959</v>
      </c>
      <c r="F872" s="203" t="s">
        <v>6923</v>
      </c>
      <c r="G872" s="201">
        <v>42843</v>
      </c>
      <c r="H872" s="204" t="s">
        <v>4399</v>
      </c>
    </row>
    <row r="873" spans="1:8" ht="22.5" x14ac:dyDescent="0.25">
      <c r="A873" s="185" t="s">
        <v>8426</v>
      </c>
      <c r="B873" s="200" t="s">
        <v>8427</v>
      </c>
      <c r="C873" s="201">
        <v>42843</v>
      </c>
      <c r="D873" s="202" t="s">
        <v>1361</v>
      </c>
      <c r="E873" s="203" t="s">
        <v>959</v>
      </c>
      <c r="F873" s="203" t="s">
        <v>6923</v>
      </c>
      <c r="G873" s="201">
        <v>43091</v>
      </c>
      <c r="H873" s="204" t="s">
        <v>4399</v>
      </c>
    </row>
    <row r="874" spans="1:8" ht="45" x14ac:dyDescent="0.25">
      <c r="A874" s="185" t="s">
        <v>8428</v>
      </c>
      <c r="B874" s="200" t="s">
        <v>8429</v>
      </c>
      <c r="C874" s="201">
        <v>42843</v>
      </c>
      <c r="D874" s="202" t="s">
        <v>2704</v>
      </c>
      <c r="E874" s="203" t="s">
        <v>2704</v>
      </c>
      <c r="F874" s="203" t="s">
        <v>6923</v>
      </c>
      <c r="G874" s="201">
        <v>43091</v>
      </c>
      <c r="H874" s="204" t="s">
        <v>296</v>
      </c>
    </row>
    <row r="875" spans="1:8" ht="22.5" x14ac:dyDescent="0.25">
      <c r="A875" s="185" t="s">
        <v>8430</v>
      </c>
      <c r="B875" s="200" t="s">
        <v>8431</v>
      </c>
      <c r="C875" s="201">
        <v>42843</v>
      </c>
      <c r="D875" s="202" t="s">
        <v>7572</v>
      </c>
      <c r="E875" s="203" t="s">
        <v>7550</v>
      </c>
      <c r="F875" s="203" t="s">
        <v>6923</v>
      </c>
      <c r="G875" s="201">
        <v>43070</v>
      </c>
      <c r="H875" s="204" t="s">
        <v>6447</v>
      </c>
    </row>
    <row r="876" spans="1:8" x14ac:dyDescent="0.25">
      <c r="A876" s="185" t="s">
        <v>8432</v>
      </c>
      <c r="B876" s="200" t="s">
        <v>2472</v>
      </c>
      <c r="C876" s="201">
        <v>43027</v>
      </c>
      <c r="D876" s="202" t="s">
        <v>6857</v>
      </c>
      <c r="E876" s="203" t="s">
        <v>848</v>
      </c>
      <c r="F876" s="203" t="s">
        <v>8433</v>
      </c>
      <c r="G876" s="201">
        <v>43032</v>
      </c>
      <c r="H876" s="204" t="s">
        <v>9295</v>
      </c>
    </row>
    <row r="877" spans="1:8" x14ac:dyDescent="0.25">
      <c r="A877" s="185" t="s">
        <v>8434</v>
      </c>
      <c r="B877" s="200" t="s">
        <v>9406</v>
      </c>
      <c r="C877" s="201">
        <v>43027</v>
      </c>
      <c r="D877" s="202" t="s">
        <v>968</v>
      </c>
      <c r="E877" s="203" t="s">
        <v>8435</v>
      </c>
      <c r="F877" s="203" t="s">
        <v>8433</v>
      </c>
      <c r="G877" s="201">
        <v>43032</v>
      </c>
      <c r="H877" s="204" t="s">
        <v>9296</v>
      </c>
    </row>
    <row r="878" spans="1:8" ht="22.5" x14ac:dyDescent="0.25">
      <c r="A878" s="185" t="s">
        <v>8436</v>
      </c>
      <c r="B878" s="200" t="s">
        <v>8437</v>
      </c>
      <c r="C878" s="201">
        <v>42843</v>
      </c>
      <c r="D878" s="202" t="s">
        <v>970</v>
      </c>
      <c r="E878" s="203" t="s">
        <v>970</v>
      </c>
      <c r="F878" s="203" t="s">
        <v>6923</v>
      </c>
      <c r="G878" s="201">
        <v>42843</v>
      </c>
      <c r="H878" s="204" t="s">
        <v>4379</v>
      </c>
    </row>
    <row r="879" spans="1:8" ht="22.5" x14ac:dyDescent="0.25">
      <c r="A879" s="185" t="s">
        <v>8438</v>
      </c>
      <c r="B879" s="200" t="s">
        <v>8439</v>
      </c>
      <c r="C879" s="201">
        <v>42843</v>
      </c>
      <c r="D879" s="202" t="s">
        <v>963</v>
      </c>
      <c r="E879" s="203" t="s">
        <v>963</v>
      </c>
      <c r="F879" s="203" t="s">
        <v>6923</v>
      </c>
      <c r="G879" s="201">
        <v>42843</v>
      </c>
      <c r="H879" s="204" t="s">
        <v>2660</v>
      </c>
    </row>
    <row r="880" spans="1:8" x14ac:dyDescent="0.25">
      <c r="A880" s="185" t="s">
        <v>8440</v>
      </c>
      <c r="B880" s="200" t="s">
        <v>4993</v>
      </c>
      <c r="C880" s="201">
        <v>42843</v>
      </c>
      <c r="D880" s="202" t="s">
        <v>6664</v>
      </c>
      <c r="E880" s="203" t="s">
        <v>970</v>
      </c>
      <c r="F880" s="203" t="s">
        <v>6923</v>
      </c>
      <c r="G880" s="201">
        <v>43091</v>
      </c>
      <c r="H880" s="204" t="s">
        <v>4379</v>
      </c>
    </row>
    <row r="881" spans="1:8" ht="22.5" x14ac:dyDescent="0.25">
      <c r="A881" s="185" t="s">
        <v>8441</v>
      </c>
      <c r="B881" s="200" t="s">
        <v>8442</v>
      </c>
      <c r="C881" s="201">
        <v>42843</v>
      </c>
      <c r="D881" s="202" t="s">
        <v>959</v>
      </c>
      <c r="E881" s="203" t="s">
        <v>963</v>
      </c>
      <c r="F881" s="203" t="s">
        <v>6923</v>
      </c>
      <c r="G881" s="201">
        <v>43091</v>
      </c>
      <c r="H881" s="204" t="s">
        <v>2660</v>
      </c>
    </row>
    <row r="882" spans="1:8" x14ac:dyDescent="0.25">
      <c r="A882" s="185" t="s">
        <v>8443</v>
      </c>
      <c r="B882" s="200" t="s">
        <v>10077</v>
      </c>
      <c r="C882" s="201">
        <v>43027</v>
      </c>
      <c r="D882" s="202" t="s">
        <v>7418</v>
      </c>
      <c r="E882" s="203" t="s">
        <v>6697</v>
      </c>
      <c r="F882" s="203" t="s">
        <v>8433</v>
      </c>
      <c r="G882" s="201">
        <v>43032</v>
      </c>
      <c r="H882" s="204" t="s">
        <v>9297</v>
      </c>
    </row>
    <row r="883" spans="1:8" ht="33.75" x14ac:dyDescent="0.25">
      <c r="A883" s="185" t="s">
        <v>8444</v>
      </c>
      <c r="B883" s="200" t="s">
        <v>8445</v>
      </c>
      <c r="C883" s="201">
        <v>42922</v>
      </c>
      <c r="D883" s="202" t="s">
        <v>1324</v>
      </c>
      <c r="E883" s="203" t="s">
        <v>8446</v>
      </c>
      <c r="F883" s="203" t="s">
        <v>5837</v>
      </c>
      <c r="G883" s="201">
        <v>43100</v>
      </c>
      <c r="H883" s="204" t="s">
        <v>4257</v>
      </c>
    </row>
    <row r="884" spans="1:8" ht="22.5" x14ac:dyDescent="0.25">
      <c r="A884" s="185" t="s">
        <v>8447</v>
      </c>
      <c r="B884" s="200" t="s">
        <v>8448</v>
      </c>
      <c r="C884" s="201">
        <v>42843</v>
      </c>
      <c r="D884" s="202" t="s">
        <v>7063</v>
      </c>
      <c r="E884" s="203" t="s">
        <v>919</v>
      </c>
      <c r="F884" s="203" t="s">
        <v>6923</v>
      </c>
      <c r="G884" s="201">
        <v>42843</v>
      </c>
      <c r="H884" s="204" t="s">
        <v>6411</v>
      </c>
    </row>
    <row r="885" spans="1:8" ht="22.5" x14ac:dyDescent="0.25">
      <c r="A885" s="185" t="s">
        <v>8449</v>
      </c>
      <c r="B885" s="200" t="s">
        <v>8450</v>
      </c>
      <c r="C885" s="201">
        <v>42843</v>
      </c>
      <c r="D885" s="202" t="s">
        <v>812</v>
      </c>
      <c r="E885" s="203" t="s">
        <v>812</v>
      </c>
      <c r="F885" s="203" t="s">
        <v>6923</v>
      </c>
      <c r="G885" s="201">
        <v>42843</v>
      </c>
      <c r="H885" s="204" t="s">
        <v>6481</v>
      </c>
    </row>
    <row r="886" spans="1:8" ht="22.5" x14ac:dyDescent="0.25">
      <c r="A886" s="185" t="s">
        <v>8451</v>
      </c>
      <c r="B886" s="200" t="s">
        <v>8452</v>
      </c>
      <c r="C886" s="201">
        <v>42843</v>
      </c>
      <c r="D886" s="202" t="s">
        <v>963</v>
      </c>
      <c r="E886" s="203" t="s">
        <v>963</v>
      </c>
      <c r="F886" s="203" t="s">
        <v>6923</v>
      </c>
      <c r="G886" s="201">
        <v>42843</v>
      </c>
      <c r="H886" s="204" t="s">
        <v>6407</v>
      </c>
    </row>
    <row r="887" spans="1:8" ht="22.5" x14ac:dyDescent="0.25">
      <c r="A887" s="185" t="s">
        <v>8453</v>
      </c>
      <c r="B887" s="200" t="s">
        <v>9363</v>
      </c>
      <c r="C887" s="201">
        <v>43049</v>
      </c>
      <c r="D887" s="202" t="s">
        <v>9366</v>
      </c>
      <c r="E887" s="203" t="s">
        <v>9365</v>
      </c>
      <c r="F887" s="203" t="s">
        <v>1462</v>
      </c>
      <c r="G887" s="201">
        <v>43049</v>
      </c>
      <c r="H887" s="204" t="s">
        <v>9364</v>
      </c>
    </row>
    <row r="888" spans="1:8" ht="22.5" x14ac:dyDescent="0.25">
      <c r="A888" s="185" t="s">
        <v>8454</v>
      </c>
      <c r="B888" s="200" t="s">
        <v>8455</v>
      </c>
      <c r="C888" s="201">
        <v>42843</v>
      </c>
      <c r="D888" s="202" t="s">
        <v>7153</v>
      </c>
      <c r="E888" s="203" t="s">
        <v>919</v>
      </c>
      <c r="F888" s="203" t="s">
        <v>6923</v>
      </c>
      <c r="G888" s="201">
        <v>43091</v>
      </c>
      <c r="H888" s="204" t="s">
        <v>6411</v>
      </c>
    </row>
    <row r="889" spans="1:8" ht="22.5" x14ac:dyDescent="0.25">
      <c r="A889" s="185" t="s">
        <v>8456</v>
      </c>
      <c r="B889" s="200" t="s">
        <v>5020</v>
      </c>
      <c r="C889" s="201">
        <v>42843</v>
      </c>
      <c r="D889" s="202" t="s">
        <v>959</v>
      </c>
      <c r="E889" s="203" t="s">
        <v>963</v>
      </c>
      <c r="F889" s="203" t="s">
        <v>6923</v>
      </c>
      <c r="G889" s="201">
        <v>43091</v>
      </c>
      <c r="H889" s="204" t="s">
        <v>6407</v>
      </c>
    </row>
    <row r="890" spans="1:8" ht="22.5" x14ac:dyDescent="0.25">
      <c r="A890" s="185" t="s">
        <v>8457</v>
      </c>
      <c r="B890" s="200" t="s">
        <v>8458</v>
      </c>
      <c r="C890" s="201">
        <v>42843</v>
      </c>
      <c r="D890" s="202" t="s">
        <v>1049</v>
      </c>
      <c r="E890" s="203" t="s">
        <v>812</v>
      </c>
      <c r="F890" s="203" t="s">
        <v>6923</v>
      </c>
      <c r="G890" s="201">
        <v>43091</v>
      </c>
      <c r="H890" s="204" t="s">
        <v>6481</v>
      </c>
    </row>
    <row r="891" spans="1:8" ht="22.5" x14ac:dyDescent="0.25">
      <c r="A891" s="185" t="s">
        <v>8459</v>
      </c>
      <c r="B891" s="200" t="s">
        <v>8460</v>
      </c>
      <c r="C891" s="201">
        <v>43025</v>
      </c>
      <c r="D891" s="202" t="s">
        <v>959</v>
      </c>
      <c r="E891" s="203" t="s">
        <v>963</v>
      </c>
      <c r="F891" s="203" t="s">
        <v>8068</v>
      </c>
      <c r="G891" s="201">
        <v>42994</v>
      </c>
      <c r="H891" s="204" t="s">
        <v>2565</v>
      </c>
    </row>
    <row r="892" spans="1:8" ht="22.5" x14ac:dyDescent="0.25">
      <c r="A892" s="185" t="s">
        <v>8461</v>
      </c>
      <c r="B892" s="200" t="s">
        <v>8462</v>
      </c>
      <c r="C892" s="201">
        <v>43039</v>
      </c>
      <c r="D892" s="202" t="s">
        <v>1361</v>
      </c>
      <c r="E892" s="203" t="s">
        <v>959</v>
      </c>
      <c r="F892" s="203" t="s">
        <v>8463</v>
      </c>
      <c r="G892" s="201">
        <v>43051</v>
      </c>
      <c r="H892" s="204" t="s">
        <v>6471</v>
      </c>
    </row>
    <row r="893" spans="1:8" ht="22.5" x14ac:dyDescent="0.25">
      <c r="A893" s="185" t="s">
        <v>8464</v>
      </c>
      <c r="B893" s="200" t="s">
        <v>8465</v>
      </c>
      <c r="C893" s="201">
        <v>43039</v>
      </c>
      <c r="D893" s="202" t="s">
        <v>8466</v>
      </c>
      <c r="E893" s="203" t="s">
        <v>8467</v>
      </c>
      <c r="F893" s="203" t="s">
        <v>1462</v>
      </c>
      <c r="G893" s="201">
        <v>43404</v>
      </c>
      <c r="H893" s="204" t="s">
        <v>4261</v>
      </c>
    </row>
    <row r="894" spans="1:8" ht="22.5" x14ac:dyDescent="0.25">
      <c r="A894" s="185" t="s">
        <v>8468</v>
      </c>
      <c r="B894" s="200" t="s">
        <v>9388</v>
      </c>
      <c r="C894" s="201">
        <v>42920</v>
      </c>
      <c r="D894" s="202" t="s">
        <v>2704</v>
      </c>
      <c r="E894" s="203" t="s">
        <v>2704</v>
      </c>
      <c r="F894" s="203" t="s">
        <v>9389</v>
      </c>
      <c r="G894" s="201">
        <v>42920</v>
      </c>
      <c r="H894" s="204" t="s">
        <v>9387</v>
      </c>
    </row>
    <row r="895" spans="1:8" ht="22.5" x14ac:dyDescent="0.25">
      <c r="A895" s="185" t="s">
        <v>8469</v>
      </c>
      <c r="B895" s="200" t="s">
        <v>9390</v>
      </c>
      <c r="C895" s="201">
        <v>42985</v>
      </c>
      <c r="D895" s="202" t="s">
        <v>2704</v>
      </c>
      <c r="E895" s="203" t="s">
        <v>2704</v>
      </c>
      <c r="F895" s="203" t="s">
        <v>9391</v>
      </c>
      <c r="G895" s="201">
        <v>42985</v>
      </c>
      <c r="H895" s="204" t="s">
        <v>9387</v>
      </c>
    </row>
    <row r="896" spans="1:8" x14ac:dyDescent="0.25">
      <c r="A896" s="185" t="s">
        <v>8470</v>
      </c>
      <c r="B896" s="200" t="s">
        <v>8471</v>
      </c>
      <c r="C896" s="201">
        <v>42843</v>
      </c>
      <c r="D896" s="202" t="s">
        <v>968</v>
      </c>
      <c r="E896" s="203" t="s">
        <v>968</v>
      </c>
      <c r="F896" s="203" t="s">
        <v>6923</v>
      </c>
      <c r="G896" s="201">
        <v>42843</v>
      </c>
      <c r="H896" s="204" t="s">
        <v>6466</v>
      </c>
    </row>
    <row r="897" spans="1:8" ht="33.75" x14ac:dyDescent="0.25">
      <c r="A897" s="185" t="s">
        <v>8472</v>
      </c>
      <c r="B897" s="200" t="s">
        <v>8473</v>
      </c>
      <c r="C897" s="201">
        <v>43020</v>
      </c>
      <c r="D897" s="202" t="s">
        <v>1292</v>
      </c>
      <c r="E897" s="203" t="s">
        <v>1292</v>
      </c>
      <c r="F897" s="203" t="s">
        <v>8183</v>
      </c>
      <c r="G897" s="201">
        <v>43020</v>
      </c>
      <c r="H897" s="204" t="s">
        <v>9298</v>
      </c>
    </row>
    <row r="898" spans="1:8" ht="33.75" x14ac:dyDescent="0.25">
      <c r="A898" s="185" t="s">
        <v>8474</v>
      </c>
      <c r="B898" s="200" t="s">
        <v>8475</v>
      </c>
      <c r="C898" s="201">
        <v>42843</v>
      </c>
      <c r="D898" s="202" t="s">
        <v>812</v>
      </c>
      <c r="E898" s="203" t="s">
        <v>812</v>
      </c>
      <c r="F898" s="203" t="s">
        <v>6923</v>
      </c>
      <c r="G898" s="201">
        <v>42843</v>
      </c>
      <c r="H898" s="204" t="s">
        <v>1535</v>
      </c>
    </row>
    <row r="899" spans="1:8" ht="22.5" x14ac:dyDescent="0.25">
      <c r="A899" s="185" t="s">
        <v>8476</v>
      </c>
      <c r="B899" s="200" t="s">
        <v>8477</v>
      </c>
      <c r="C899" s="201">
        <v>42843</v>
      </c>
      <c r="D899" s="202" t="s">
        <v>919</v>
      </c>
      <c r="E899" s="203" t="s">
        <v>919</v>
      </c>
      <c r="F899" s="203" t="s">
        <v>6923</v>
      </c>
      <c r="G899" s="201">
        <v>42843</v>
      </c>
      <c r="H899" s="204" t="s">
        <v>1535</v>
      </c>
    </row>
    <row r="900" spans="1:8" ht="22.5" x14ac:dyDescent="0.25">
      <c r="A900" s="185" t="s">
        <v>8478</v>
      </c>
      <c r="B900" s="200" t="s">
        <v>8479</v>
      </c>
      <c r="C900" s="201">
        <v>42843</v>
      </c>
      <c r="D900" s="202" t="s">
        <v>963</v>
      </c>
      <c r="E900" s="203" t="s">
        <v>963</v>
      </c>
      <c r="F900" s="203" t="s">
        <v>6923</v>
      </c>
      <c r="G900" s="201">
        <v>42843</v>
      </c>
      <c r="H900" s="204" t="s">
        <v>291</v>
      </c>
    </row>
    <row r="901" spans="1:8" ht="33.75" x14ac:dyDescent="0.25">
      <c r="A901" s="185" t="s">
        <v>8480</v>
      </c>
      <c r="B901" s="200" t="s">
        <v>8481</v>
      </c>
      <c r="C901" s="201">
        <v>43031</v>
      </c>
      <c r="D901" s="202" t="s">
        <v>6732</v>
      </c>
      <c r="E901" s="203" t="s">
        <v>6732</v>
      </c>
      <c r="F901" s="203" t="s">
        <v>7715</v>
      </c>
      <c r="G901" s="201">
        <v>43031</v>
      </c>
      <c r="H901" s="204" t="s">
        <v>4417</v>
      </c>
    </row>
    <row r="902" spans="1:8" ht="22.5" x14ac:dyDescent="0.25">
      <c r="A902" s="185" t="s">
        <v>8482</v>
      </c>
      <c r="B902" s="200" t="s">
        <v>8483</v>
      </c>
      <c r="C902" s="201">
        <v>43045</v>
      </c>
      <c r="D902" s="202" t="s">
        <v>8484</v>
      </c>
      <c r="E902" s="203" t="s">
        <v>1288</v>
      </c>
      <c r="F902" s="203" t="s">
        <v>1626</v>
      </c>
      <c r="G902" s="201">
        <v>43045</v>
      </c>
      <c r="H902" s="204" t="s">
        <v>2617</v>
      </c>
    </row>
    <row r="903" spans="1:8" ht="22.5" x14ac:dyDescent="0.25">
      <c r="A903" s="185" t="s">
        <v>8485</v>
      </c>
      <c r="B903" s="200" t="s">
        <v>8486</v>
      </c>
      <c r="C903" s="201">
        <v>42843</v>
      </c>
      <c r="D903" s="202" t="s">
        <v>7889</v>
      </c>
      <c r="E903" s="203" t="s">
        <v>7889</v>
      </c>
      <c r="F903" s="203" t="s">
        <v>6923</v>
      </c>
      <c r="G903" s="201">
        <v>42843</v>
      </c>
      <c r="H903" s="204" t="s">
        <v>264</v>
      </c>
    </row>
    <row r="904" spans="1:8" ht="33.75" x14ac:dyDescent="0.25">
      <c r="A904" s="185" t="s">
        <v>8487</v>
      </c>
      <c r="B904" s="200" t="s">
        <v>8488</v>
      </c>
      <c r="C904" s="201">
        <v>42843</v>
      </c>
      <c r="D904" s="202" t="s">
        <v>968</v>
      </c>
      <c r="E904" s="203" t="s">
        <v>968</v>
      </c>
      <c r="F904" s="203" t="s">
        <v>6923</v>
      </c>
      <c r="G904" s="201">
        <v>42843</v>
      </c>
      <c r="H904" s="204" t="s">
        <v>264</v>
      </c>
    </row>
    <row r="905" spans="1:8" ht="22.5" x14ac:dyDescent="0.25">
      <c r="A905" s="185" t="s">
        <v>8489</v>
      </c>
      <c r="B905" s="200" t="s">
        <v>8490</v>
      </c>
      <c r="C905" s="201">
        <v>42843</v>
      </c>
      <c r="D905" s="202" t="s">
        <v>968</v>
      </c>
      <c r="E905" s="203" t="s">
        <v>968</v>
      </c>
      <c r="F905" s="203" t="s">
        <v>6923</v>
      </c>
      <c r="G905" s="201">
        <v>42843</v>
      </c>
      <c r="H905" s="204" t="s">
        <v>264</v>
      </c>
    </row>
    <row r="906" spans="1:8" ht="22.5" x14ac:dyDescent="0.25">
      <c r="A906" s="185" t="s">
        <v>8491</v>
      </c>
      <c r="B906" s="200" t="s">
        <v>8492</v>
      </c>
      <c r="C906" s="201">
        <v>42843</v>
      </c>
      <c r="D906" s="202" t="s">
        <v>959</v>
      </c>
      <c r="E906" s="203" t="s">
        <v>959</v>
      </c>
      <c r="F906" s="203" t="s">
        <v>6923</v>
      </c>
      <c r="G906" s="201">
        <v>42843</v>
      </c>
      <c r="H906" s="204" t="s">
        <v>264</v>
      </c>
    </row>
    <row r="907" spans="1:8" ht="22.5" x14ac:dyDescent="0.25">
      <c r="A907" s="185" t="s">
        <v>8493</v>
      </c>
      <c r="B907" s="200" t="s">
        <v>8494</v>
      </c>
      <c r="C907" s="201">
        <v>42843</v>
      </c>
      <c r="D907" s="202" t="s">
        <v>919</v>
      </c>
      <c r="E907" s="203" t="s">
        <v>919</v>
      </c>
      <c r="F907" s="203" t="s">
        <v>6923</v>
      </c>
      <c r="G907" s="201">
        <v>42843</v>
      </c>
      <c r="H907" s="204" t="s">
        <v>264</v>
      </c>
    </row>
    <row r="908" spans="1:8" ht="33.75" x14ac:dyDescent="0.25">
      <c r="A908" s="185" t="s">
        <v>8495</v>
      </c>
      <c r="B908" s="200" t="s">
        <v>8496</v>
      </c>
      <c r="C908" s="201">
        <v>42843</v>
      </c>
      <c r="D908" s="202" t="s">
        <v>965</v>
      </c>
      <c r="E908" s="203" t="s">
        <v>965</v>
      </c>
      <c r="F908" s="203" t="s">
        <v>6923</v>
      </c>
      <c r="G908" s="201">
        <v>42843</v>
      </c>
      <c r="H908" s="204" t="s">
        <v>264</v>
      </c>
    </row>
    <row r="909" spans="1:8" ht="22.5" x14ac:dyDescent="0.25">
      <c r="A909" s="185" t="s">
        <v>8497</v>
      </c>
      <c r="B909" s="200" t="s">
        <v>5307</v>
      </c>
      <c r="C909" s="201">
        <v>42843</v>
      </c>
      <c r="D909" s="202" t="s">
        <v>7658</v>
      </c>
      <c r="E909" s="203" t="s">
        <v>965</v>
      </c>
      <c r="F909" s="203" t="s">
        <v>6923</v>
      </c>
      <c r="G909" s="201">
        <v>43091</v>
      </c>
      <c r="H909" s="204" t="s">
        <v>264</v>
      </c>
    </row>
    <row r="910" spans="1:8" ht="22.5" x14ac:dyDescent="0.25">
      <c r="A910" s="185" t="s">
        <v>8498</v>
      </c>
      <c r="B910" s="200" t="s">
        <v>5307</v>
      </c>
      <c r="C910" s="201">
        <v>42843</v>
      </c>
      <c r="D910" s="202" t="s">
        <v>7153</v>
      </c>
      <c r="E910" s="203" t="s">
        <v>919</v>
      </c>
      <c r="F910" s="203" t="s">
        <v>6923</v>
      </c>
      <c r="G910" s="201">
        <v>43091</v>
      </c>
      <c r="H910" s="204" t="s">
        <v>264</v>
      </c>
    </row>
    <row r="911" spans="1:8" ht="22.5" x14ac:dyDescent="0.25">
      <c r="A911" s="185" t="s">
        <v>8499</v>
      </c>
      <c r="B911" s="200" t="s">
        <v>5307</v>
      </c>
      <c r="C911" s="201">
        <v>42843</v>
      </c>
      <c r="D911" s="202" t="s">
        <v>1361</v>
      </c>
      <c r="E911" s="203" t="s">
        <v>959</v>
      </c>
      <c r="F911" s="203" t="s">
        <v>6923</v>
      </c>
      <c r="G911" s="201">
        <v>43091</v>
      </c>
      <c r="H911" s="204" t="s">
        <v>264</v>
      </c>
    </row>
    <row r="912" spans="1:8" ht="22.5" x14ac:dyDescent="0.25">
      <c r="A912" s="185" t="s">
        <v>8500</v>
      </c>
      <c r="B912" s="200" t="s">
        <v>8501</v>
      </c>
      <c r="C912" s="201">
        <v>42843</v>
      </c>
      <c r="D912" s="202" t="s">
        <v>7029</v>
      </c>
      <c r="E912" s="203" t="s">
        <v>968</v>
      </c>
      <c r="F912" s="203" t="s">
        <v>6923</v>
      </c>
      <c r="G912" s="201">
        <v>43091</v>
      </c>
      <c r="H912" s="204" t="s">
        <v>264</v>
      </c>
    </row>
    <row r="913" spans="1:8" ht="22.5" x14ac:dyDescent="0.25">
      <c r="A913" s="185" t="s">
        <v>8502</v>
      </c>
      <c r="B913" s="200" t="s">
        <v>5307</v>
      </c>
      <c r="C913" s="201">
        <v>42843</v>
      </c>
      <c r="D913" s="202" t="s">
        <v>8503</v>
      </c>
      <c r="E913" s="203" t="s">
        <v>7889</v>
      </c>
      <c r="F913" s="203" t="s">
        <v>6923</v>
      </c>
      <c r="G913" s="201">
        <v>43091</v>
      </c>
      <c r="H913" s="204" t="s">
        <v>264</v>
      </c>
    </row>
    <row r="914" spans="1:8" x14ac:dyDescent="0.25">
      <c r="A914" s="185" t="s">
        <v>8504</v>
      </c>
      <c r="B914" s="200" t="s">
        <v>8505</v>
      </c>
      <c r="C914" s="201">
        <v>42843</v>
      </c>
      <c r="D914" s="202" t="s">
        <v>919</v>
      </c>
      <c r="E914" s="203" t="s">
        <v>919</v>
      </c>
      <c r="F914" s="203" t="s">
        <v>6923</v>
      </c>
      <c r="G914" s="201">
        <v>42843</v>
      </c>
      <c r="H914" s="204" t="s">
        <v>9299</v>
      </c>
    </row>
    <row r="915" spans="1:8" ht="22.5" x14ac:dyDescent="0.25">
      <c r="A915" s="185" t="s">
        <v>8506</v>
      </c>
      <c r="B915" s="200" t="s">
        <v>8507</v>
      </c>
      <c r="C915" s="201">
        <v>42843</v>
      </c>
      <c r="D915" s="202" t="s">
        <v>959</v>
      </c>
      <c r="E915" s="203" t="s">
        <v>963</v>
      </c>
      <c r="F915" s="203" t="s">
        <v>6923</v>
      </c>
      <c r="G915" s="201">
        <v>43091</v>
      </c>
      <c r="H915" s="204" t="s">
        <v>291</v>
      </c>
    </row>
    <row r="916" spans="1:8" ht="22.5" x14ac:dyDescent="0.25">
      <c r="A916" s="185" t="s">
        <v>8508</v>
      </c>
      <c r="B916" s="200" t="s">
        <v>8509</v>
      </c>
      <c r="C916" s="201">
        <v>42843</v>
      </c>
      <c r="D916" s="202" t="s">
        <v>7153</v>
      </c>
      <c r="E916" s="203" t="s">
        <v>919</v>
      </c>
      <c r="F916" s="203" t="s">
        <v>6923</v>
      </c>
      <c r="G916" s="201">
        <v>43091</v>
      </c>
      <c r="H916" s="204" t="s">
        <v>1535</v>
      </c>
    </row>
    <row r="917" spans="1:8" x14ac:dyDescent="0.25">
      <c r="A917" s="185" t="s">
        <v>8510</v>
      </c>
      <c r="B917" s="200" t="s">
        <v>5016</v>
      </c>
      <c r="C917" s="201">
        <v>42843</v>
      </c>
      <c r="D917" s="202" t="s">
        <v>1049</v>
      </c>
      <c r="E917" s="203" t="s">
        <v>812</v>
      </c>
      <c r="F917" s="203" t="s">
        <v>6923</v>
      </c>
      <c r="G917" s="201">
        <v>43091</v>
      </c>
      <c r="H917" s="204" t="s">
        <v>1535</v>
      </c>
    </row>
    <row r="918" spans="1:8" x14ac:dyDescent="0.25">
      <c r="A918" s="185" t="s">
        <v>8511</v>
      </c>
      <c r="B918" s="200" t="s">
        <v>8512</v>
      </c>
      <c r="C918" s="201">
        <v>42843</v>
      </c>
      <c r="D918" s="202" t="s">
        <v>7029</v>
      </c>
      <c r="E918" s="203" t="s">
        <v>968</v>
      </c>
      <c r="F918" s="203" t="s">
        <v>6923</v>
      </c>
      <c r="G918" s="201">
        <v>43091</v>
      </c>
      <c r="H918" s="204" t="s">
        <v>6466</v>
      </c>
    </row>
    <row r="919" spans="1:8" x14ac:dyDescent="0.25">
      <c r="A919" s="185" t="s">
        <v>8513</v>
      </c>
      <c r="B919" s="200" t="s">
        <v>10078</v>
      </c>
      <c r="C919" s="201">
        <v>43045</v>
      </c>
      <c r="D919" s="202" t="s">
        <v>8484</v>
      </c>
      <c r="E919" s="203" t="s">
        <v>1288</v>
      </c>
      <c r="F919" s="203" t="s">
        <v>8514</v>
      </c>
      <c r="G919" s="201">
        <v>44196</v>
      </c>
      <c r="H919" s="204" t="s">
        <v>2617</v>
      </c>
    </row>
    <row r="920" spans="1:8" ht="22.5" x14ac:dyDescent="0.25">
      <c r="A920" s="185" t="s">
        <v>8515</v>
      </c>
      <c r="B920" s="200" t="s">
        <v>7698</v>
      </c>
      <c r="C920" s="201">
        <v>43031</v>
      </c>
      <c r="D920" s="202" t="s">
        <v>8516</v>
      </c>
      <c r="E920" s="203" t="s">
        <v>8517</v>
      </c>
      <c r="F920" s="203" t="s">
        <v>7715</v>
      </c>
      <c r="G920" s="201">
        <v>43049</v>
      </c>
      <c r="H920" s="204" t="s">
        <v>4417</v>
      </c>
    </row>
    <row r="921" spans="1:8" ht="33.75" x14ac:dyDescent="0.25">
      <c r="A921" s="185" t="s">
        <v>8518</v>
      </c>
      <c r="B921" s="200" t="s">
        <v>8519</v>
      </c>
      <c r="C921" s="201">
        <v>43020</v>
      </c>
      <c r="D921" s="202" t="s">
        <v>8520</v>
      </c>
      <c r="E921" s="203" t="s">
        <v>2704</v>
      </c>
      <c r="F921" s="203" t="s">
        <v>8521</v>
      </c>
      <c r="G921" s="201">
        <v>43312</v>
      </c>
      <c r="H921" s="204" t="s">
        <v>9298</v>
      </c>
    </row>
    <row r="922" spans="1:8" x14ac:dyDescent="0.25">
      <c r="A922" s="185" t="s">
        <v>8522</v>
      </c>
      <c r="B922" s="200" t="s">
        <v>2432</v>
      </c>
      <c r="C922" s="201">
        <v>43031</v>
      </c>
      <c r="D922" s="202" t="s">
        <v>8523</v>
      </c>
      <c r="E922" s="203" t="s">
        <v>6603</v>
      </c>
      <c r="F922" s="203" t="s">
        <v>8524</v>
      </c>
      <c r="G922" s="201">
        <v>42301</v>
      </c>
      <c r="H922" s="204" t="s">
        <v>9300</v>
      </c>
    </row>
    <row r="923" spans="1:8" ht="22.5" x14ac:dyDescent="0.25">
      <c r="A923" s="185" t="s">
        <v>8525</v>
      </c>
      <c r="B923" s="200" t="s">
        <v>9367</v>
      </c>
      <c r="C923" s="201">
        <v>43041</v>
      </c>
      <c r="D923" s="202" t="s">
        <v>7029</v>
      </c>
      <c r="E923" s="203" t="s">
        <v>968</v>
      </c>
      <c r="F923" s="203" t="s">
        <v>7715</v>
      </c>
      <c r="G923" s="201">
        <v>43049</v>
      </c>
      <c r="H923" s="204" t="s">
        <v>9368</v>
      </c>
    </row>
    <row r="924" spans="1:8" ht="33.75" x14ac:dyDescent="0.25">
      <c r="A924" s="185" t="s">
        <v>8526</v>
      </c>
      <c r="B924" s="200" t="s">
        <v>9380</v>
      </c>
      <c r="C924" s="201">
        <v>43053</v>
      </c>
      <c r="D924" s="202" t="s">
        <v>851</v>
      </c>
      <c r="E924" s="203" t="s">
        <v>851</v>
      </c>
      <c r="F924" s="203" t="s">
        <v>1431</v>
      </c>
      <c r="G924" s="201" t="s">
        <v>1431</v>
      </c>
      <c r="H924" s="204" t="s">
        <v>9379</v>
      </c>
    </row>
    <row r="925" spans="1:8" ht="22.5" x14ac:dyDescent="0.25">
      <c r="A925" s="185" t="s">
        <v>8527</v>
      </c>
      <c r="B925" s="200" t="s">
        <v>8528</v>
      </c>
      <c r="C925" s="201">
        <v>43041</v>
      </c>
      <c r="D925" s="202" t="s">
        <v>2704</v>
      </c>
      <c r="E925" s="203" t="s">
        <v>2704</v>
      </c>
      <c r="F925" s="203" t="s">
        <v>8529</v>
      </c>
      <c r="G925" s="201">
        <v>43041</v>
      </c>
      <c r="H925" s="204" t="s">
        <v>2588</v>
      </c>
    </row>
    <row r="926" spans="1:8" ht="22.5" x14ac:dyDescent="0.25">
      <c r="A926" s="185" t="s">
        <v>8530</v>
      </c>
      <c r="B926" s="200" t="s">
        <v>8531</v>
      </c>
      <c r="C926" s="201">
        <v>42843</v>
      </c>
      <c r="D926" s="202" t="s">
        <v>919</v>
      </c>
      <c r="E926" s="203" t="s">
        <v>919</v>
      </c>
      <c r="F926" s="203" t="s">
        <v>6923</v>
      </c>
      <c r="G926" s="201">
        <v>42843</v>
      </c>
      <c r="H926" s="204" t="s">
        <v>4383</v>
      </c>
    </row>
    <row r="927" spans="1:8" ht="33.75" x14ac:dyDescent="0.25">
      <c r="A927" s="185" t="s">
        <v>8532</v>
      </c>
      <c r="B927" s="200" t="s">
        <v>10079</v>
      </c>
      <c r="C927" s="201">
        <v>43053</v>
      </c>
      <c r="D927" s="202" t="s">
        <v>8533</v>
      </c>
      <c r="E927" s="203" t="s">
        <v>8534</v>
      </c>
      <c r="F927" s="203" t="s">
        <v>8535</v>
      </c>
      <c r="G927" s="201">
        <v>43083</v>
      </c>
      <c r="H927" s="204" t="s">
        <v>9301</v>
      </c>
    </row>
    <row r="928" spans="1:8" ht="33.75" x14ac:dyDescent="0.25">
      <c r="A928" s="185" t="s">
        <v>8536</v>
      </c>
      <c r="B928" s="200" t="s">
        <v>8537</v>
      </c>
      <c r="C928" s="201">
        <v>43053</v>
      </c>
      <c r="D928" s="202" t="s">
        <v>8538</v>
      </c>
      <c r="E928" s="203" t="s">
        <v>8539</v>
      </c>
      <c r="F928" s="203" t="s">
        <v>8535</v>
      </c>
      <c r="G928" s="201">
        <v>43083</v>
      </c>
      <c r="H928" s="204" t="s">
        <v>204</v>
      </c>
    </row>
    <row r="929" spans="1:8" ht="33.75" x14ac:dyDescent="0.25">
      <c r="A929" s="185" t="s">
        <v>8540</v>
      </c>
      <c r="B929" s="200" t="s">
        <v>10080</v>
      </c>
      <c r="C929" s="201">
        <v>43053</v>
      </c>
      <c r="D929" s="202" t="s">
        <v>8541</v>
      </c>
      <c r="E929" s="203" t="s">
        <v>8542</v>
      </c>
      <c r="F929" s="203" t="s">
        <v>8535</v>
      </c>
      <c r="G929" s="201">
        <v>43083</v>
      </c>
      <c r="H929" s="204" t="s">
        <v>9302</v>
      </c>
    </row>
    <row r="930" spans="1:8" ht="33.75" x14ac:dyDescent="0.25">
      <c r="A930" s="185" t="s">
        <v>8543</v>
      </c>
      <c r="B930" s="200" t="s">
        <v>10080</v>
      </c>
      <c r="C930" s="201">
        <v>43053</v>
      </c>
      <c r="D930" s="202" t="s">
        <v>8544</v>
      </c>
      <c r="E930" s="203" t="s">
        <v>8545</v>
      </c>
      <c r="F930" s="203" t="s">
        <v>8535</v>
      </c>
      <c r="G930" s="201">
        <v>43083</v>
      </c>
      <c r="H930" s="204" t="s">
        <v>9303</v>
      </c>
    </row>
    <row r="931" spans="1:8" ht="22.5" x14ac:dyDescent="0.25">
      <c r="A931" s="185" t="s">
        <v>8546</v>
      </c>
      <c r="B931" s="200" t="s">
        <v>8547</v>
      </c>
      <c r="C931" s="201">
        <v>43052</v>
      </c>
      <c r="D931" s="202" t="s">
        <v>8548</v>
      </c>
      <c r="E931" s="203" t="s">
        <v>7889</v>
      </c>
      <c r="F931" s="203" t="s">
        <v>8549</v>
      </c>
      <c r="G931" s="201">
        <v>43059</v>
      </c>
      <c r="H931" s="204" t="s">
        <v>6493</v>
      </c>
    </row>
    <row r="932" spans="1:8" ht="22.5" x14ac:dyDescent="0.25">
      <c r="A932" s="185" t="s">
        <v>8550</v>
      </c>
      <c r="B932" s="200" t="s">
        <v>8551</v>
      </c>
      <c r="C932" s="201">
        <v>43054</v>
      </c>
      <c r="D932" s="202" t="s">
        <v>8552</v>
      </c>
      <c r="E932" s="203" t="s">
        <v>8553</v>
      </c>
      <c r="F932" s="203" t="s">
        <v>8554</v>
      </c>
      <c r="G932" s="201">
        <v>43069</v>
      </c>
      <c r="H932" s="204" t="s">
        <v>9304</v>
      </c>
    </row>
    <row r="933" spans="1:8" ht="22.5" x14ac:dyDescent="0.25">
      <c r="A933" s="185" t="s">
        <v>8555</v>
      </c>
      <c r="B933" s="200" t="s">
        <v>8556</v>
      </c>
      <c r="C933" s="201">
        <v>43038</v>
      </c>
      <c r="D933" s="202" t="s">
        <v>959</v>
      </c>
      <c r="E933" s="203" t="s">
        <v>963</v>
      </c>
      <c r="F933" s="203" t="s">
        <v>5837</v>
      </c>
      <c r="G933" s="201">
        <v>43100</v>
      </c>
      <c r="H933" s="204" t="s">
        <v>2559</v>
      </c>
    </row>
    <row r="934" spans="1:8" x14ac:dyDescent="0.25">
      <c r="A934" s="185" t="s">
        <v>8557</v>
      </c>
      <c r="B934" s="200" t="s">
        <v>8558</v>
      </c>
      <c r="C934" s="201">
        <v>42843</v>
      </c>
      <c r="D934" s="202" t="s">
        <v>6766</v>
      </c>
      <c r="E934" s="203" t="s">
        <v>919</v>
      </c>
      <c r="F934" s="203" t="s">
        <v>6923</v>
      </c>
      <c r="G934" s="201">
        <v>43091</v>
      </c>
      <c r="H934" s="204" t="s">
        <v>9299</v>
      </c>
    </row>
    <row r="935" spans="1:8" ht="22.5" x14ac:dyDescent="0.25">
      <c r="A935" s="185" t="s">
        <v>8559</v>
      </c>
      <c r="B935" s="200" t="s">
        <v>10081</v>
      </c>
      <c r="C935" s="201">
        <v>43028</v>
      </c>
      <c r="D935" s="202" t="s">
        <v>8560</v>
      </c>
      <c r="E935" s="203" t="s">
        <v>8560</v>
      </c>
      <c r="F935" s="203" t="s">
        <v>8240</v>
      </c>
      <c r="G935" s="201">
        <v>43010</v>
      </c>
      <c r="H935" s="204" t="s">
        <v>9305</v>
      </c>
    </row>
    <row r="936" spans="1:8" ht="22.5" x14ac:dyDescent="0.25">
      <c r="A936" s="185" t="s">
        <v>8561</v>
      </c>
      <c r="B936" s="200" t="s">
        <v>10082</v>
      </c>
      <c r="C936" s="201">
        <v>42843</v>
      </c>
      <c r="D936" s="202" t="s">
        <v>8560</v>
      </c>
      <c r="E936" s="203" t="s">
        <v>8560</v>
      </c>
      <c r="F936" s="203" t="s">
        <v>8240</v>
      </c>
      <c r="G936" s="201">
        <v>43010</v>
      </c>
      <c r="H936" s="204" t="s">
        <v>6475</v>
      </c>
    </row>
    <row r="937" spans="1:8" ht="33.75" x14ac:dyDescent="0.25">
      <c r="A937" s="185" t="s">
        <v>8562</v>
      </c>
      <c r="B937" s="200" t="s">
        <v>8563</v>
      </c>
      <c r="C937" s="201">
        <v>43047</v>
      </c>
      <c r="D937" s="202" t="s">
        <v>2757</v>
      </c>
      <c r="E937" s="203" t="s">
        <v>6573</v>
      </c>
      <c r="F937" s="203" t="s">
        <v>6615</v>
      </c>
      <c r="G937" s="201">
        <v>43073</v>
      </c>
      <c r="H937" s="204" t="s">
        <v>36</v>
      </c>
    </row>
    <row r="938" spans="1:8" ht="33.75" x14ac:dyDescent="0.25">
      <c r="A938" s="185" t="s">
        <v>8564</v>
      </c>
      <c r="B938" s="200" t="s">
        <v>8565</v>
      </c>
      <c r="C938" s="201">
        <v>43047</v>
      </c>
      <c r="D938" s="202" t="s">
        <v>8566</v>
      </c>
      <c r="E938" s="203" t="s">
        <v>8567</v>
      </c>
      <c r="F938" s="203" t="s">
        <v>6596</v>
      </c>
      <c r="G938" s="201">
        <v>43061</v>
      </c>
      <c r="H938" s="204" t="s">
        <v>1519</v>
      </c>
    </row>
    <row r="939" spans="1:8" ht="22.5" x14ac:dyDescent="0.25">
      <c r="A939" s="185" t="s">
        <v>8568</v>
      </c>
      <c r="B939" s="200" t="s">
        <v>8569</v>
      </c>
      <c r="C939" s="201">
        <v>43047</v>
      </c>
      <c r="D939" s="202" t="s">
        <v>8570</v>
      </c>
      <c r="E939" s="203" t="s">
        <v>8571</v>
      </c>
      <c r="F939" s="203" t="s">
        <v>8572</v>
      </c>
      <c r="G939" s="201">
        <v>43074</v>
      </c>
      <c r="H939" s="204" t="s">
        <v>1519</v>
      </c>
    </row>
    <row r="940" spans="1:8" ht="45" x14ac:dyDescent="0.25">
      <c r="A940" s="185" t="s">
        <v>8573</v>
      </c>
      <c r="B940" s="200" t="s">
        <v>8574</v>
      </c>
      <c r="C940" s="201">
        <v>43042</v>
      </c>
      <c r="D940" s="202" t="s">
        <v>963</v>
      </c>
      <c r="E940" s="203" t="s">
        <v>963</v>
      </c>
      <c r="F940" s="203" t="s">
        <v>6923</v>
      </c>
      <c r="G940" s="201">
        <v>43042</v>
      </c>
      <c r="H940" s="204" t="s">
        <v>241</v>
      </c>
    </row>
    <row r="941" spans="1:8" ht="22.5" x14ac:dyDescent="0.25">
      <c r="A941" s="185" t="s">
        <v>8575</v>
      </c>
      <c r="B941" s="200" t="s">
        <v>8576</v>
      </c>
      <c r="C941" s="201">
        <v>43047</v>
      </c>
      <c r="D941" s="202" t="s">
        <v>812</v>
      </c>
      <c r="E941" s="203" t="s">
        <v>8577</v>
      </c>
      <c r="F941" s="203" t="s">
        <v>8578</v>
      </c>
      <c r="G941" s="201">
        <v>43080</v>
      </c>
      <c r="H941" s="204" t="s">
        <v>230</v>
      </c>
    </row>
    <row r="942" spans="1:8" ht="33.75" x14ac:dyDescent="0.25">
      <c r="A942" s="185" t="s">
        <v>8579</v>
      </c>
      <c r="B942" s="200" t="s">
        <v>10083</v>
      </c>
      <c r="C942" s="201">
        <v>43053</v>
      </c>
      <c r="D942" s="202" t="s">
        <v>8580</v>
      </c>
      <c r="E942" s="203" t="s">
        <v>8581</v>
      </c>
      <c r="F942" s="203" t="s">
        <v>8535</v>
      </c>
      <c r="G942" s="201">
        <v>43083</v>
      </c>
      <c r="H942" s="204" t="s">
        <v>6440</v>
      </c>
    </row>
    <row r="943" spans="1:8" ht="33.75" x14ac:dyDescent="0.25">
      <c r="A943" s="185" t="s">
        <v>8582</v>
      </c>
      <c r="B943" s="200" t="s">
        <v>10080</v>
      </c>
      <c r="C943" s="201">
        <v>43053</v>
      </c>
      <c r="D943" s="202" t="s">
        <v>8580</v>
      </c>
      <c r="E943" s="203" t="s">
        <v>8581</v>
      </c>
      <c r="F943" s="203" t="s">
        <v>8535</v>
      </c>
      <c r="G943" s="201">
        <v>43083</v>
      </c>
      <c r="H943" s="204" t="s">
        <v>6440</v>
      </c>
    </row>
    <row r="944" spans="1:8" ht="22.5" x14ac:dyDescent="0.25">
      <c r="A944" s="185" t="s">
        <v>8583</v>
      </c>
      <c r="B944" s="200" t="s">
        <v>7274</v>
      </c>
      <c r="C944" s="201">
        <v>43047</v>
      </c>
      <c r="D944" s="202" t="s">
        <v>816</v>
      </c>
      <c r="E944" s="203" t="s">
        <v>1073</v>
      </c>
      <c r="F944" s="203" t="s">
        <v>6615</v>
      </c>
      <c r="G944" s="201">
        <v>43070</v>
      </c>
      <c r="H944" s="204" t="s">
        <v>36</v>
      </c>
    </row>
    <row r="945" spans="1:8" ht="22.5" x14ac:dyDescent="0.25">
      <c r="A945" s="185" t="s">
        <v>8584</v>
      </c>
      <c r="B945" s="200" t="s">
        <v>8585</v>
      </c>
      <c r="C945" s="201">
        <v>43047</v>
      </c>
      <c r="D945" s="202" t="s">
        <v>8586</v>
      </c>
      <c r="E945" s="203" t="s">
        <v>8587</v>
      </c>
      <c r="F945" s="203" t="s">
        <v>8578</v>
      </c>
      <c r="G945" s="201">
        <v>43070</v>
      </c>
      <c r="H945" s="204" t="s">
        <v>230</v>
      </c>
    </row>
    <row r="946" spans="1:8" ht="22.5" x14ac:dyDescent="0.25">
      <c r="A946" s="185" t="s">
        <v>8588</v>
      </c>
      <c r="B946" s="200" t="s">
        <v>8589</v>
      </c>
      <c r="C946" s="201">
        <v>43047</v>
      </c>
      <c r="D946" s="202" t="s">
        <v>8590</v>
      </c>
      <c r="E946" s="203" t="s">
        <v>1073</v>
      </c>
      <c r="F946" s="203" t="s">
        <v>8572</v>
      </c>
      <c r="G946" s="201">
        <v>43077</v>
      </c>
      <c r="H946" s="204" t="s">
        <v>1519</v>
      </c>
    </row>
    <row r="947" spans="1:8" ht="22.5" x14ac:dyDescent="0.25">
      <c r="A947" s="185" t="s">
        <v>8591</v>
      </c>
      <c r="B947" s="200" t="s">
        <v>8592</v>
      </c>
      <c r="C947" s="201">
        <v>43047</v>
      </c>
      <c r="D947" s="202" t="s">
        <v>8593</v>
      </c>
      <c r="E947" s="203" t="s">
        <v>7970</v>
      </c>
      <c r="F947" s="203" t="s">
        <v>6615</v>
      </c>
      <c r="G947" s="201">
        <v>43070</v>
      </c>
      <c r="H947" s="204" t="s">
        <v>1519</v>
      </c>
    </row>
    <row r="948" spans="1:8" ht="22.5" x14ac:dyDescent="0.25">
      <c r="A948" s="185" t="s">
        <v>8594</v>
      </c>
      <c r="B948" s="200" t="s">
        <v>8595</v>
      </c>
      <c r="C948" s="201">
        <v>42843</v>
      </c>
      <c r="D948" s="202" t="s">
        <v>7153</v>
      </c>
      <c r="E948" s="203" t="s">
        <v>919</v>
      </c>
      <c r="F948" s="203" t="s">
        <v>6923</v>
      </c>
      <c r="G948" s="201">
        <v>43091</v>
      </c>
      <c r="H948" s="204" t="s">
        <v>4383</v>
      </c>
    </row>
    <row r="949" spans="1:8" ht="22.5" x14ac:dyDescent="0.25">
      <c r="A949" s="185" t="s">
        <v>8596</v>
      </c>
      <c r="B949" s="200" t="s">
        <v>8597</v>
      </c>
      <c r="C949" s="201">
        <v>42843</v>
      </c>
      <c r="D949" s="202" t="s">
        <v>959</v>
      </c>
      <c r="E949" s="203" t="s">
        <v>959</v>
      </c>
      <c r="F949" s="203" t="s">
        <v>6923</v>
      </c>
      <c r="G949" s="201">
        <v>42843</v>
      </c>
      <c r="H949" s="204" t="s">
        <v>1535</v>
      </c>
    </row>
    <row r="950" spans="1:8" x14ac:dyDescent="0.25">
      <c r="A950" s="185" t="s">
        <v>8598</v>
      </c>
      <c r="B950" s="200" t="s">
        <v>8599</v>
      </c>
      <c r="C950" s="201">
        <v>43047</v>
      </c>
      <c r="D950" s="202" t="s">
        <v>8600</v>
      </c>
      <c r="E950" s="203" t="s">
        <v>8601</v>
      </c>
      <c r="F950" s="203" t="s">
        <v>6596</v>
      </c>
      <c r="G950" s="201">
        <v>43074</v>
      </c>
      <c r="H950" s="204" t="s">
        <v>1526</v>
      </c>
    </row>
    <row r="951" spans="1:8" ht="22.5" x14ac:dyDescent="0.25">
      <c r="A951" s="185" t="s">
        <v>8602</v>
      </c>
      <c r="B951" s="200" t="s">
        <v>8603</v>
      </c>
      <c r="C951" s="201">
        <v>43047</v>
      </c>
      <c r="D951" s="202" t="s">
        <v>8604</v>
      </c>
      <c r="E951" s="203" t="s">
        <v>8605</v>
      </c>
      <c r="F951" s="203" t="s">
        <v>6596</v>
      </c>
      <c r="G951" s="201">
        <v>43068</v>
      </c>
      <c r="H951" s="204" t="s">
        <v>617</v>
      </c>
    </row>
    <row r="952" spans="1:8" ht="22.5" x14ac:dyDescent="0.25">
      <c r="A952" s="185" t="s">
        <v>8606</v>
      </c>
      <c r="B952" s="200" t="s">
        <v>5929</v>
      </c>
      <c r="C952" s="201">
        <v>43034</v>
      </c>
      <c r="D952" s="202" t="s">
        <v>9356</v>
      </c>
      <c r="E952" s="203" t="s">
        <v>9357</v>
      </c>
      <c r="F952" s="203" t="s">
        <v>2321</v>
      </c>
      <c r="G952" s="201">
        <v>43034</v>
      </c>
      <c r="H952" s="204" t="s">
        <v>9355</v>
      </c>
    </row>
    <row r="953" spans="1:8" x14ac:dyDescent="0.25">
      <c r="A953" s="185" t="s">
        <v>8607</v>
      </c>
      <c r="B953" s="200" t="s">
        <v>8608</v>
      </c>
      <c r="C953" s="201">
        <v>42843</v>
      </c>
      <c r="D953" s="202" t="s">
        <v>963</v>
      </c>
      <c r="E953" s="203" t="s">
        <v>963</v>
      </c>
      <c r="F953" s="203" t="s">
        <v>6923</v>
      </c>
      <c r="G953" s="201">
        <v>42843</v>
      </c>
      <c r="H953" s="204" t="s">
        <v>4197</v>
      </c>
    </row>
    <row r="954" spans="1:8" ht="33.75" x14ac:dyDescent="0.25">
      <c r="A954" s="185" t="s">
        <v>8609</v>
      </c>
      <c r="B954" s="200" t="s">
        <v>8610</v>
      </c>
      <c r="C954" s="201">
        <v>42843</v>
      </c>
      <c r="D954" s="202" t="s">
        <v>812</v>
      </c>
      <c r="E954" s="203" t="s">
        <v>812</v>
      </c>
      <c r="F954" s="203" t="s">
        <v>6923</v>
      </c>
      <c r="G954" s="201">
        <v>42843</v>
      </c>
      <c r="H954" s="204" t="s">
        <v>1535</v>
      </c>
    </row>
    <row r="955" spans="1:8" x14ac:dyDescent="0.25">
      <c r="A955" s="185" t="s">
        <v>8611</v>
      </c>
      <c r="B955" s="200" t="s">
        <v>8612</v>
      </c>
      <c r="C955" s="201">
        <v>42843</v>
      </c>
      <c r="D955" s="202" t="s">
        <v>1002</v>
      </c>
      <c r="E955" s="203" t="s">
        <v>1002</v>
      </c>
      <c r="F955" s="203" t="s">
        <v>6923</v>
      </c>
      <c r="G955" s="201">
        <v>42843</v>
      </c>
      <c r="H955" s="204" t="s">
        <v>4409</v>
      </c>
    </row>
    <row r="956" spans="1:8" ht="22.5" x14ac:dyDescent="0.25">
      <c r="A956" s="185" t="s">
        <v>8613</v>
      </c>
      <c r="B956" s="200" t="s">
        <v>8614</v>
      </c>
      <c r="C956" s="201">
        <v>43047</v>
      </c>
      <c r="D956" s="202" t="s">
        <v>8615</v>
      </c>
      <c r="E956" s="203" t="s">
        <v>8616</v>
      </c>
      <c r="F956" s="203" t="s">
        <v>8578</v>
      </c>
      <c r="G956" s="201">
        <v>43080</v>
      </c>
      <c r="H956" s="204" t="s">
        <v>228</v>
      </c>
    </row>
    <row r="957" spans="1:8" ht="22.5" x14ac:dyDescent="0.25">
      <c r="A957" s="185" t="s">
        <v>8617</v>
      </c>
      <c r="B957" s="200" t="s">
        <v>8618</v>
      </c>
      <c r="C957" s="201">
        <v>43047</v>
      </c>
      <c r="D957" s="202" t="s">
        <v>6594</v>
      </c>
      <c r="E957" s="203" t="s">
        <v>6595</v>
      </c>
      <c r="F957" s="203" t="s">
        <v>8578</v>
      </c>
      <c r="G957" s="201">
        <v>43080</v>
      </c>
      <c r="H957" s="204" t="s">
        <v>1516</v>
      </c>
    </row>
    <row r="958" spans="1:8" ht="22.5" x14ac:dyDescent="0.25">
      <c r="A958" s="185" t="s">
        <v>8619</v>
      </c>
      <c r="B958" s="200" t="s">
        <v>8620</v>
      </c>
      <c r="C958" s="201">
        <v>43047</v>
      </c>
      <c r="D958" s="202" t="s">
        <v>6956</v>
      </c>
      <c r="E958" s="203" t="s">
        <v>6957</v>
      </c>
      <c r="F958" s="203" t="s">
        <v>8578</v>
      </c>
      <c r="G958" s="201">
        <v>43077</v>
      </c>
      <c r="H958" s="204" t="s">
        <v>7</v>
      </c>
    </row>
    <row r="959" spans="1:8" ht="22.5" x14ac:dyDescent="0.25">
      <c r="A959" s="185" t="s">
        <v>8621</v>
      </c>
      <c r="B959" s="200" t="s">
        <v>8622</v>
      </c>
      <c r="C959" s="201">
        <v>43052</v>
      </c>
      <c r="D959" s="202" t="s">
        <v>8623</v>
      </c>
      <c r="E959" s="203" t="s">
        <v>8624</v>
      </c>
      <c r="F959" s="203" t="s">
        <v>6596</v>
      </c>
      <c r="G959" s="201">
        <v>43074</v>
      </c>
      <c r="H959" s="204" t="s">
        <v>303</v>
      </c>
    </row>
    <row r="960" spans="1:8" ht="22.5" x14ac:dyDescent="0.25">
      <c r="A960" s="185" t="s">
        <v>8625</v>
      </c>
      <c r="B960" s="200" t="s">
        <v>8626</v>
      </c>
      <c r="C960" s="201">
        <v>43042</v>
      </c>
      <c r="D960" s="202" t="s">
        <v>783</v>
      </c>
      <c r="E960" s="203" t="s">
        <v>783</v>
      </c>
      <c r="F960" s="203" t="s">
        <v>6923</v>
      </c>
      <c r="G960" s="201">
        <v>43042</v>
      </c>
      <c r="H960" s="204" t="s">
        <v>4198</v>
      </c>
    </row>
    <row r="961" spans="1:8" ht="22.5" x14ac:dyDescent="0.25">
      <c r="A961" s="354" t="s">
        <v>8627</v>
      </c>
      <c r="B961" s="368" t="s">
        <v>8628</v>
      </c>
      <c r="C961" s="360">
        <v>43055</v>
      </c>
      <c r="D961" s="369" t="s">
        <v>8629</v>
      </c>
      <c r="E961" s="366" t="s">
        <v>8629</v>
      </c>
      <c r="F961" s="366" t="s">
        <v>5837</v>
      </c>
      <c r="G961" s="360"/>
      <c r="H961" s="204" t="s">
        <v>4194</v>
      </c>
    </row>
    <row r="962" spans="1:8" x14ac:dyDescent="0.25">
      <c r="A962" s="354"/>
      <c r="B962" s="368"/>
      <c r="C962" s="360"/>
      <c r="D962" s="369"/>
      <c r="E962" s="366"/>
      <c r="F962" s="366"/>
      <c r="G962" s="360"/>
      <c r="H962" s="204" t="s">
        <v>4192</v>
      </c>
    </row>
    <row r="963" spans="1:8" x14ac:dyDescent="0.25">
      <c r="A963" s="354"/>
      <c r="B963" s="368"/>
      <c r="C963" s="360"/>
      <c r="D963" s="369"/>
      <c r="E963" s="366"/>
      <c r="F963" s="366"/>
      <c r="G963" s="360"/>
      <c r="H963" s="204" t="s">
        <v>4193</v>
      </c>
    </row>
    <row r="964" spans="1:8" ht="22.5" x14ac:dyDescent="0.25">
      <c r="A964" s="185" t="s">
        <v>8630</v>
      </c>
      <c r="B964" s="200" t="s">
        <v>8631</v>
      </c>
      <c r="C964" s="201">
        <v>43047</v>
      </c>
      <c r="D964" s="202" t="s">
        <v>6594</v>
      </c>
      <c r="E964" s="203" t="s">
        <v>6595</v>
      </c>
      <c r="F964" s="203" t="s">
        <v>8578</v>
      </c>
      <c r="G964" s="201">
        <v>43075</v>
      </c>
      <c r="H964" s="204" t="s">
        <v>1523</v>
      </c>
    </row>
    <row r="965" spans="1:8" ht="45" x14ac:dyDescent="0.25">
      <c r="A965" s="185" t="s">
        <v>8632</v>
      </c>
      <c r="B965" s="200" t="s">
        <v>8633</v>
      </c>
      <c r="C965" s="201">
        <v>42843</v>
      </c>
      <c r="D965" s="202" t="s">
        <v>1049</v>
      </c>
      <c r="E965" s="203" t="s">
        <v>1049</v>
      </c>
      <c r="F965" s="203" t="s">
        <v>6923</v>
      </c>
      <c r="G965" s="201">
        <v>42843</v>
      </c>
      <c r="H965" s="204" t="s">
        <v>241</v>
      </c>
    </row>
    <row r="966" spans="1:8" ht="45" x14ac:dyDescent="0.25">
      <c r="A966" s="185" t="s">
        <v>8634</v>
      </c>
      <c r="B966" s="200" t="s">
        <v>8635</v>
      </c>
      <c r="C966" s="201">
        <v>42843</v>
      </c>
      <c r="D966" s="202" t="s">
        <v>919</v>
      </c>
      <c r="E966" s="203" t="s">
        <v>919</v>
      </c>
      <c r="F966" s="203" t="s">
        <v>6923</v>
      </c>
      <c r="G966" s="201">
        <v>42843</v>
      </c>
      <c r="H966" s="204" t="s">
        <v>241</v>
      </c>
    </row>
    <row r="967" spans="1:8" ht="22.5" x14ac:dyDescent="0.25">
      <c r="A967" s="185" t="s">
        <v>8636</v>
      </c>
      <c r="B967" s="200" t="s">
        <v>8637</v>
      </c>
      <c r="C967" s="201">
        <v>42843</v>
      </c>
      <c r="D967" s="202" t="s">
        <v>919</v>
      </c>
      <c r="E967" s="203" t="s">
        <v>919</v>
      </c>
      <c r="F967" s="203" t="s">
        <v>6923</v>
      </c>
      <c r="G967" s="201">
        <v>42843</v>
      </c>
      <c r="H967" s="204" t="s">
        <v>4406</v>
      </c>
    </row>
    <row r="968" spans="1:8" ht="33.75" x14ac:dyDescent="0.25">
      <c r="A968" s="185" t="s">
        <v>8638</v>
      </c>
      <c r="B968" s="200" t="s">
        <v>8639</v>
      </c>
      <c r="C968" s="201">
        <v>42843</v>
      </c>
      <c r="D968" s="202" t="s">
        <v>919</v>
      </c>
      <c r="E968" s="203" t="s">
        <v>919</v>
      </c>
      <c r="F968" s="203" t="s">
        <v>6923</v>
      </c>
      <c r="G968" s="201">
        <v>42843</v>
      </c>
      <c r="H968" s="204" t="s">
        <v>4406</v>
      </c>
    </row>
    <row r="969" spans="1:8" ht="22.5" x14ac:dyDescent="0.25">
      <c r="A969" s="185" t="s">
        <v>8640</v>
      </c>
      <c r="B969" s="200" t="s">
        <v>8641</v>
      </c>
      <c r="C969" s="201">
        <v>42843</v>
      </c>
      <c r="D969" s="202" t="s">
        <v>919</v>
      </c>
      <c r="E969" s="203" t="s">
        <v>919</v>
      </c>
      <c r="F969" s="203" t="s">
        <v>6923</v>
      </c>
      <c r="G969" s="201">
        <v>42843</v>
      </c>
      <c r="H969" s="204" t="s">
        <v>9306</v>
      </c>
    </row>
    <row r="970" spans="1:8" ht="22.5" x14ac:dyDescent="0.25">
      <c r="A970" s="185" t="s">
        <v>8642</v>
      </c>
      <c r="B970" s="200" t="s">
        <v>8643</v>
      </c>
      <c r="C970" s="201">
        <v>43049</v>
      </c>
      <c r="D970" s="202" t="s">
        <v>8644</v>
      </c>
      <c r="E970" s="203" t="s">
        <v>8645</v>
      </c>
      <c r="F970" s="203" t="s">
        <v>8646</v>
      </c>
      <c r="G970" s="201">
        <v>43054</v>
      </c>
      <c r="H970" s="204" t="s">
        <v>1527</v>
      </c>
    </row>
    <row r="971" spans="1:8" ht="22.5" x14ac:dyDescent="0.25">
      <c r="A971" s="185" t="s">
        <v>8647</v>
      </c>
      <c r="B971" s="200" t="s">
        <v>4902</v>
      </c>
      <c r="C971" s="201">
        <v>43047</v>
      </c>
      <c r="D971" s="202" t="s">
        <v>6742</v>
      </c>
      <c r="E971" s="203" t="s">
        <v>788</v>
      </c>
      <c r="F971" s="203" t="s">
        <v>8578</v>
      </c>
      <c r="G971" s="201">
        <v>43080</v>
      </c>
      <c r="H971" s="204" t="s">
        <v>233</v>
      </c>
    </row>
    <row r="972" spans="1:8" ht="22.5" x14ac:dyDescent="0.25">
      <c r="A972" s="185" t="s">
        <v>8648</v>
      </c>
      <c r="B972" s="200" t="s">
        <v>8649</v>
      </c>
      <c r="C972" s="201">
        <v>43025</v>
      </c>
      <c r="D972" s="202" t="s">
        <v>816</v>
      </c>
      <c r="E972" s="203" t="s">
        <v>1073</v>
      </c>
      <c r="F972" s="203" t="s">
        <v>8650</v>
      </c>
      <c r="G972" s="201">
        <v>43025</v>
      </c>
      <c r="H972" s="204" t="s">
        <v>2565</v>
      </c>
    </row>
    <row r="973" spans="1:8" x14ac:dyDescent="0.25">
      <c r="A973" s="185" t="s">
        <v>8651</v>
      </c>
      <c r="B973" s="200" t="s">
        <v>8652</v>
      </c>
      <c r="C973" s="201">
        <v>43054</v>
      </c>
      <c r="D973" s="202" t="s">
        <v>788</v>
      </c>
      <c r="E973" s="203" t="s">
        <v>851</v>
      </c>
      <c r="F973" s="203" t="s">
        <v>6658</v>
      </c>
      <c r="G973" s="201">
        <v>43131</v>
      </c>
      <c r="H973" s="204" t="s">
        <v>217</v>
      </c>
    </row>
    <row r="974" spans="1:8" ht="22.5" x14ac:dyDescent="0.25">
      <c r="A974" s="185" t="s">
        <v>8653</v>
      </c>
      <c r="B974" s="200" t="s">
        <v>5611</v>
      </c>
      <c r="C974" s="201">
        <v>43031</v>
      </c>
      <c r="D974" s="202" t="s">
        <v>8654</v>
      </c>
      <c r="E974" s="203" t="s">
        <v>8655</v>
      </c>
      <c r="F974" s="203" t="s">
        <v>1309</v>
      </c>
      <c r="G974" s="201">
        <v>43190</v>
      </c>
      <c r="H974" s="204" t="s">
        <v>2619</v>
      </c>
    </row>
    <row r="975" spans="1:8" ht="22.5" x14ac:dyDescent="0.25">
      <c r="A975" s="185" t="s">
        <v>8656</v>
      </c>
      <c r="B975" s="200" t="s">
        <v>8657</v>
      </c>
      <c r="C975" s="201">
        <v>43047</v>
      </c>
      <c r="D975" s="202" t="s">
        <v>6614</v>
      </c>
      <c r="E975" s="203" t="s">
        <v>929</v>
      </c>
      <c r="F975" s="203" t="s">
        <v>8578</v>
      </c>
      <c r="G975" s="201">
        <v>43080</v>
      </c>
      <c r="H975" s="204" t="s">
        <v>1523</v>
      </c>
    </row>
    <row r="976" spans="1:8" ht="33.75" x14ac:dyDescent="0.25">
      <c r="A976" s="185" t="s">
        <v>8658</v>
      </c>
      <c r="B976" s="200" t="s">
        <v>8659</v>
      </c>
      <c r="C976" s="201">
        <v>43066</v>
      </c>
      <c r="D976" s="202" t="s">
        <v>8660</v>
      </c>
      <c r="E976" s="203" t="s">
        <v>8661</v>
      </c>
      <c r="F976" s="203" t="s">
        <v>8662</v>
      </c>
      <c r="G976" s="201">
        <v>43127</v>
      </c>
      <c r="H976" s="204" t="s">
        <v>9307</v>
      </c>
    </row>
    <row r="977" spans="1:8" ht="22.5" x14ac:dyDescent="0.25">
      <c r="A977" s="185" t="s">
        <v>8663</v>
      </c>
      <c r="B977" s="200" t="s">
        <v>5254</v>
      </c>
      <c r="C977" s="201">
        <v>43047</v>
      </c>
      <c r="D977" s="202" t="s">
        <v>6614</v>
      </c>
      <c r="E977" s="203" t="s">
        <v>929</v>
      </c>
      <c r="F977" s="203" t="s">
        <v>8578</v>
      </c>
      <c r="G977" s="201">
        <v>43080</v>
      </c>
      <c r="H977" s="204" t="s">
        <v>1516</v>
      </c>
    </row>
    <row r="978" spans="1:8" ht="22.5" x14ac:dyDescent="0.25">
      <c r="A978" s="185" t="s">
        <v>8664</v>
      </c>
      <c r="B978" s="200" t="s">
        <v>5829</v>
      </c>
      <c r="C978" s="201">
        <v>43047</v>
      </c>
      <c r="D978" s="202" t="s">
        <v>7721</v>
      </c>
      <c r="E978" s="203" t="s">
        <v>8665</v>
      </c>
      <c r="F978" s="203" t="s">
        <v>8578</v>
      </c>
      <c r="G978" s="201">
        <v>43080</v>
      </c>
      <c r="H978" s="204" t="s">
        <v>228</v>
      </c>
    </row>
    <row r="979" spans="1:8" ht="22.5" x14ac:dyDescent="0.25">
      <c r="A979" s="185" t="s">
        <v>8666</v>
      </c>
      <c r="B979" s="200" t="s">
        <v>8667</v>
      </c>
      <c r="C979" s="201">
        <v>43052</v>
      </c>
      <c r="D979" s="202" t="s">
        <v>8668</v>
      </c>
      <c r="E979" s="203" t="s">
        <v>8669</v>
      </c>
      <c r="F979" s="203" t="s">
        <v>6615</v>
      </c>
      <c r="G979" s="201">
        <v>43070</v>
      </c>
      <c r="H979" s="204" t="s">
        <v>303</v>
      </c>
    </row>
    <row r="980" spans="1:8" ht="22.5" x14ac:dyDescent="0.25">
      <c r="A980" s="185" t="s">
        <v>8670</v>
      </c>
      <c r="B980" s="200" t="s">
        <v>8671</v>
      </c>
      <c r="C980" s="201">
        <v>43047</v>
      </c>
      <c r="D980" s="202" t="s">
        <v>923</v>
      </c>
      <c r="E980" s="203" t="s">
        <v>2753</v>
      </c>
      <c r="F980" s="203" t="s">
        <v>8578</v>
      </c>
      <c r="G980" s="201">
        <v>43080</v>
      </c>
      <c r="H980" s="204" t="s">
        <v>7</v>
      </c>
    </row>
    <row r="981" spans="1:8" ht="22.5" x14ac:dyDescent="0.25">
      <c r="A981" s="185" t="s">
        <v>8672</v>
      </c>
      <c r="B981" s="200" t="s">
        <v>7568</v>
      </c>
      <c r="C981" s="201">
        <v>43047</v>
      </c>
      <c r="D981" s="202" t="s">
        <v>8673</v>
      </c>
      <c r="E981" s="203" t="s">
        <v>8674</v>
      </c>
      <c r="F981" s="203" t="s">
        <v>6615</v>
      </c>
      <c r="G981" s="201">
        <v>43070</v>
      </c>
      <c r="H981" s="204" t="s">
        <v>1526</v>
      </c>
    </row>
    <row r="982" spans="1:8" ht="22.5" x14ac:dyDescent="0.25">
      <c r="A982" s="185" t="s">
        <v>8675</v>
      </c>
      <c r="B982" s="200" t="s">
        <v>8676</v>
      </c>
      <c r="C982" s="201">
        <v>43047</v>
      </c>
      <c r="D982" s="202" t="s">
        <v>8677</v>
      </c>
      <c r="E982" s="203" t="s">
        <v>8678</v>
      </c>
      <c r="F982" s="203" t="s">
        <v>6615</v>
      </c>
      <c r="G982" s="201">
        <v>43070</v>
      </c>
      <c r="H982" s="204" t="s">
        <v>617</v>
      </c>
    </row>
    <row r="983" spans="1:8" ht="22.5" x14ac:dyDescent="0.25">
      <c r="A983" s="185" t="s">
        <v>8679</v>
      </c>
      <c r="B983" s="200" t="s">
        <v>8680</v>
      </c>
      <c r="C983" s="201">
        <v>42843</v>
      </c>
      <c r="D983" s="202" t="s">
        <v>1361</v>
      </c>
      <c r="E983" s="203" t="s">
        <v>959</v>
      </c>
      <c r="F983" s="203" t="s">
        <v>6923</v>
      </c>
      <c r="G983" s="201">
        <v>43091</v>
      </c>
      <c r="H983" s="204" t="s">
        <v>1535</v>
      </c>
    </row>
    <row r="984" spans="1:8" x14ac:dyDescent="0.25">
      <c r="A984" s="185" t="s">
        <v>8681</v>
      </c>
      <c r="B984" s="200" t="s">
        <v>8682</v>
      </c>
      <c r="C984" s="201">
        <v>42843</v>
      </c>
      <c r="D984" s="202" t="s">
        <v>959</v>
      </c>
      <c r="E984" s="203" t="s">
        <v>963</v>
      </c>
      <c r="F984" s="203" t="s">
        <v>6923</v>
      </c>
      <c r="G984" s="201">
        <v>43091</v>
      </c>
      <c r="H984" s="204" t="s">
        <v>4197</v>
      </c>
    </row>
    <row r="985" spans="1:8" x14ac:dyDescent="0.25">
      <c r="A985" s="185" t="s">
        <v>8683</v>
      </c>
      <c r="B985" s="200" t="s">
        <v>5016</v>
      </c>
      <c r="C985" s="201">
        <v>42843</v>
      </c>
      <c r="D985" s="202" t="s">
        <v>1049</v>
      </c>
      <c r="E985" s="203" t="s">
        <v>812</v>
      </c>
      <c r="F985" s="203" t="s">
        <v>6923</v>
      </c>
      <c r="G985" s="201">
        <v>43091</v>
      </c>
      <c r="H985" s="204" t="s">
        <v>1535</v>
      </c>
    </row>
    <row r="986" spans="1:8" x14ac:dyDescent="0.25">
      <c r="A986" s="185" t="s">
        <v>8684</v>
      </c>
      <c r="B986" s="200" t="s">
        <v>5563</v>
      </c>
      <c r="C986" s="201">
        <v>42843</v>
      </c>
      <c r="D986" s="202" t="s">
        <v>8264</v>
      </c>
      <c r="E986" s="203" t="s">
        <v>1002</v>
      </c>
      <c r="F986" s="203" t="s">
        <v>6923</v>
      </c>
      <c r="G986" s="201">
        <v>43091</v>
      </c>
      <c r="H986" s="204" t="s">
        <v>4409</v>
      </c>
    </row>
    <row r="987" spans="1:8" x14ac:dyDescent="0.25">
      <c r="A987" s="185" t="s">
        <v>8685</v>
      </c>
      <c r="B987" s="200" t="s">
        <v>8686</v>
      </c>
      <c r="C987" s="201">
        <v>42843</v>
      </c>
      <c r="D987" s="202" t="s">
        <v>7153</v>
      </c>
      <c r="E987" s="203" t="s">
        <v>919</v>
      </c>
      <c r="F987" s="203" t="s">
        <v>6923</v>
      </c>
      <c r="G987" s="201">
        <v>43091</v>
      </c>
      <c r="H987" s="204" t="s">
        <v>9306</v>
      </c>
    </row>
    <row r="988" spans="1:8" ht="22.5" x14ac:dyDescent="0.25">
      <c r="A988" s="185" t="s">
        <v>8687</v>
      </c>
      <c r="B988" s="200" t="s">
        <v>8688</v>
      </c>
      <c r="C988" s="201">
        <v>42843</v>
      </c>
      <c r="D988" s="202" t="s">
        <v>7153</v>
      </c>
      <c r="E988" s="203" t="s">
        <v>919</v>
      </c>
      <c r="F988" s="203" t="s">
        <v>6923</v>
      </c>
      <c r="G988" s="201">
        <v>43091</v>
      </c>
      <c r="H988" s="204" t="s">
        <v>4406</v>
      </c>
    </row>
    <row r="989" spans="1:8" ht="22.5" x14ac:dyDescent="0.25">
      <c r="A989" s="185" t="s">
        <v>8689</v>
      </c>
      <c r="B989" s="200" t="s">
        <v>8690</v>
      </c>
      <c r="C989" s="201">
        <v>42843</v>
      </c>
      <c r="D989" s="202" t="s">
        <v>7153</v>
      </c>
      <c r="E989" s="203" t="s">
        <v>919</v>
      </c>
      <c r="F989" s="203" t="s">
        <v>6923</v>
      </c>
      <c r="G989" s="201">
        <v>43091</v>
      </c>
      <c r="H989" s="204" t="s">
        <v>4406</v>
      </c>
    </row>
    <row r="990" spans="1:8" x14ac:dyDescent="0.25">
      <c r="A990" s="185" t="s">
        <v>8691</v>
      </c>
      <c r="B990" s="200" t="s">
        <v>8692</v>
      </c>
      <c r="C990" s="201">
        <v>42843</v>
      </c>
      <c r="D990" s="202" t="s">
        <v>968</v>
      </c>
      <c r="E990" s="203" t="s">
        <v>968</v>
      </c>
      <c r="F990" s="203" t="s">
        <v>6923</v>
      </c>
      <c r="G990" s="201">
        <v>42843</v>
      </c>
      <c r="H990" s="204" t="s">
        <v>6455</v>
      </c>
    </row>
    <row r="991" spans="1:8" ht="22.5" x14ac:dyDescent="0.25">
      <c r="A991" s="185" t="s">
        <v>8693</v>
      </c>
      <c r="B991" s="200" t="s">
        <v>8694</v>
      </c>
      <c r="C991" s="201">
        <v>42843</v>
      </c>
      <c r="D991" s="202" t="s">
        <v>968</v>
      </c>
      <c r="E991" s="203" t="s">
        <v>968</v>
      </c>
      <c r="F991" s="203" t="s">
        <v>6923</v>
      </c>
      <c r="G991" s="201">
        <v>42843</v>
      </c>
      <c r="H991" s="204" t="s">
        <v>6455</v>
      </c>
    </row>
    <row r="992" spans="1:8" ht="22.5" x14ac:dyDescent="0.25">
      <c r="A992" s="185" t="s">
        <v>8695</v>
      </c>
      <c r="B992" s="200" t="s">
        <v>8696</v>
      </c>
      <c r="C992" s="201">
        <v>42843</v>
      </c>
      <c r="D992" s="202" t="s">
        <v>919</v>
      </c>
      <c r="E992" s="203" t="s">
        <v>919</v>
      </c>
      <c r="F992" s="203" t="s">
        <v>6923</v>
      </c>
      <c r="G992" s="201">
        <v>42843</v>
      </c>
      <c r="H992" s="204" t="s">
        <v>9308</v>
      </c>
    </row>
    <row r="993" spans="1:8" ht="33.75" x14ac:dyDescent="0.25">
      <c r="A993" s="185" t="s">
        <v>8697</v>
      </c>
      <c r="B993" s="200" t="s">
        <v>8698</v>
      </c>
      <c r="C993" s="201">
        <v>42843</v>
      </c>
      <c r="D993" s="202" t="s">
        <v>783</v>
      </c>
      <c r="E993" s="203" t="s">
        <v>783</v>
      </c>
      <c r="F993" s="203" t="s">
        <v>6923</v>
      </c>
      <c r="G993" s="201">
        <v>42843</v>
      </c>
      <c r="H993" s="204" t="s">
        <v>6486</v>
      </c>
    </row>
    <row r="994" spans="1:8" ht="22.5" x14ac:dyDescent="0.25">
      <c r="A994" s="185" t="s">
        <v>8699</v>
      </c>
      <c r="B994" s="200" t="s">
        <v>8700</v>
      </c>
      <c r="C994" s="201">
        <v>42843</v>
      </c>
      <c r="D994" s="202" t="s">
        <v>919</v>
      </c>
      <c r="E994" s="203" t="s">
        <v>919</v>
      </c>
      <c r="F994" s="203" t="s">
        <v>6923</v>
      </c>
      <c r="G994" s="201">
        <v>42843</v>
      </c>
      <c r="H994" s="204" t="s">
        <v>9309</v>
      </c>
    </row>
    <row r="995" spans="1:8" ht="22.5" x14ac:dyDescent="0.25">
      <c r="A995" s="185" t="s">
        <v>8701</v>
      </c>
      <c r="B995" s="200" t="s">
        <v>8702</v>
      </c>
      <c r="C995" s="201">
        <v>42843</v>
      </c>
      <c r="D995" s="202" t="s">
        <v>959</v>
      </c>
      <c r="E995" s="203" t="s">
        <v>959</v>
      </c>
      <c r="F995" s="203" t="s">
        <v>6923</v>
      </c>
      <c r="G995" s="201">
        <v>42843</v>
      </c>
      <c r="H995" s="204" t="s">
        <v>6489</v>
      </c>
    </row>
    <row r="996" spans="1:8" ht="22.5" x14ac:dyDescent="0.25">
      <c r="A996" s="185" t="s">
        <v>8703</v>
      </c>
      <c r="B996" s="200" t="s">
        <v>8704</v>
      </c>
      <c r="C996" s="201">
        <v>42843</v>
      </c>
      <c r="D996" s="202" t="s">
        <v>1002</v>
      </c>
      <c r="E996" s="203" t="s">
        <v>1002</v>
      </c>
      <c r="F996" s="203" t="s">
        <v>6923</v>
      </c>
      <c r="G996" s="201">
        <v>42843</v>
      </c>
      <c r="H996" s="204" t="s">
        <v>228</v>
      </c>
    </row>
    <row r="997" spans="1:8" ht="22.5" x14ac:dyDescent="0.25">
      <c r="A997" s="185" t="s">
        <v>8705</v>
      </c>
      <c r="B997" s="200" t="s">
        <v>8706</v>
      </c>
      <c r="C997" s="201">
        <v>42843</v>
      </c>
      <c r="D997" s="202" t="s">
        <v>963</v>
      </c>
      <c r="E997" s="203" t="s">
        <v>963</v>
      </c>
      <c r="F997" s="203" t="s">
        <v>6923</v>
      </c>
      <c r="G997" s="201">
        <v>42843</v>
      </c>
      <c r="H997" s="204" t="s">
        <v>1535</v>
      </c>
    </row>
    <row r="998" spans="1:8" ht="33.75" x14ac:dyDescent="0.25">
      <c r="A998" s="185" t="s">
        <v>8707</v>
      </c>
      <c r="B998" s="200" t="s">
        <v>8708</v>
      </c>
      <c r="C998" s="201">
        <v>42843</v>
      </c>
      <c r="D998" s="202" t="s">
        <v>959</v>
      </c>
      <c r="E998" s="203" t="s">
        <v>959</v>
      </c>
      <c r="F998" s="203" t="s">
        <v>6923</v>
      </c>
      <c r="G998" s="201">
        <v>42843</v>
      </c>
      <c r="H998" s="204" t="s">
        <v>4397</v>
      </c>
    </row>
    <row r="999" spans="1:8" ht="33.75" x14ac:dyDescent="0.25">
      <c r="A999" s="185" t="s">
        <v>8709</v>
      </c>
      <c r="B999" s="200" t="s">
        <v>8710</v>
      </c>
      <c r="C999" s="201">
        <v>42843</v>
      </c>
      <c r="D999" s="202" t="s">
        <v>963</v>
      </c>
      <c r="E999" s="203" t="s">
        <v>963</v>
      </c>
      <c r="F999" s="203" t="s">
        <v>6923</v>
      </c>
      <c r="G999" s="201">
        <v>42843</v>
      </c>
      <c r="H999" s="204" t="s">
        <v>4397</v>
      </c>
    </row>
    <row r="1000" spans="1:8" x14ac:dyDescent="0.25">
      <c r="A1000" s="185" t="s">
        <v>8711</v>
      </c>
      <c r="B1000" s="200" t="s">
        <v>8712</v>
      </c>
      <c r="C1000" s="201">
        <v>42843</v>
      </c>
      <c r="D1000" s="202" t="s">
        <v>968</v>
      </c>
      <c r="E1000" s="203" t="s">
        <v>968</v>
      </c>
      <c r="F1000" s="203" t="s">
        <v>6923</v>
      </c>
      <c r="G1000" s="201">
        <v>42843</v>
      </c>
      <c r="H1000" s="204" t="s">
        <v>6420</v>
      </c>
    </row>
    <row r="1001" spans="1:8" ht="22.5" x14ac:dyDescent="0.25">
      <c r="A1001" s="185" t="s">
        <v>8713</v>
      </c>
      <c r="B1001" s="200" t="s">
        <v>8714</v>
      </c>
      <c r="C1001" s="201">
        <v>42843</v>
      </c>
      <c r="D1001" s="202" t="s">
        <v>959</v>
      </c>
      <c r="E1001" s="203" t="s">
        <v>959</v>
      </c>
      <c r="F1001" s="203" t="s">
        <v>6923</v>
      </c>
      <c r="G1001" s="201">
        <v>42843</v>
      </c>
      <c r="H1001" s="204" t="s">
        <v>6463</v>
      </c>
    </row>
    <row r="1002" spans="1:8" ht="22.5" x14ac:dyDescent="0.25">
      <c r="A1002" s="185" t="s">
        <v>8715</v>
      </c>
      <c r="B1002" s="200" t="s">
        <v>8716</v>
      </c>
      <c r="C1002" s="201">
        <v>42843</v>
      </c>
      <c r="D1002" s="202" t="s">
        <v>919</v>
      </c>
      <c r="E1002" s="203" t="s">
        <v>919</v>
      </c>
      <c r="F1002" s="203" t="s">
        <v>6923</v>
      </c>
      <c r="G1002" s="201">
        <v>42843</v>
      </c>
      <c r="H1002" s="204" t="s">
        <v>9310</v>
      </c>
    </row>
    <row r="1003" spans="1:8" ht="22.5" x14ac:dyDescent="0.25">
      <c r="A1003" s="185" t="s">
        <v>8717</v>
      </c>
      <c r="B1003" s="200" t="s">
        <v>8718</v>
      </c>
      <c r="C1003" s="201">
        <v>42843</v>
      </c>
      <c r="D1003" s="202" t="s">
        <v>919</v>
      </c>
      <c r="E1003" s="203" t="s">
        <v>919</v>
      </c>
      <c r="F1003" s="203" t="s">
        <v>6923</v>
      </c>
      <c r="G1003" s="201">
        <v>42843</v>
      </c>
      <c r="H1003" s="204" t="s">
        <v>6516</v>
      </c>
    </row>
    <row r="1004" spans="1:8" ht="22.5" x14ac:dyDescent="0.25">
      <c r="A1004" s="185" t="s">
        <v>8719</v>
      </c>
      <c r="B1004" s="200" t="s">
        <v>8720</v>
      </c>
      <c r="C1004" s="201">
        <v>42843</v>
      </c>
      <c r="D1004" s="202" t="s">
        <v>919</v>
      </c>
      <c r="E1004" s="203" t="s">
        <v>919</v>
      </c>
      <c r="F1004" s="203" t="s">
        <v>6923</v>
      </c>
      <c r="G1004" s="201">
        <v>42843</v>
      </c>
      <c r="H1004" s="204" t="s">
        <v>6516</v>
      </c>
    </row>
    <row r="1005" spans="1:8" ht="22.5" x14ac:dyDescent="0.25">
      <c r="A1005" s="185" t="s">
        <v>8721</v>
      </c>
      <c r="B1005" s="200" t="s">
        <v>8722</v>
      </c>
      <c r="C1005" s="201">
        <v>42843</v>
      </c>
      <c r="D1005" s="202" t="s">
        <v>919</v>
      </c>
      <c r="E1005" s="203" t="s">
        <v>919</v>
      </c>
      <c r="F1005" s="203" t="s">
        <v>6923</v>
      </c>
      <c r="G1005" s="201">
        <v>42843</v>
      </c>
      <c r="H1005" s="204" t="s">
        <v>6516</v>
      </c>
    </row>
    <row r="1006" spans="1:8" ht="33.75" x14ac:dyDescent="0.25">
      <c r="A1006" s="185" t="s">
        <v>8723</v>
      </c>
      <c r="B1006" s="200" t="s">
        <v>8724</v>
      </c>
      <c r="C1006" s="201">
        <v>42843</v>
      </c>
      <c r="D1006" s="202" t="s">
        <v>919</v>
      </c>
      <c r="E1006" s="203" t="s">
        <v>919</v>
      </c>
      <c r="F1006" s="203" t="s">
        <v>6923</v>
      </c>
      <c r="G1006" s="201">
        <v>42843</v>
      </c>
      <c r="H1006" s="204" t="s">
        <v>6516</v>
      </c>
    </row>
    <row r="1007" spans="1:8" ht="22.5" x14ac:dyDescent="0.25">
      <c r="A1007" s="185" t="s">
        <v>8725</v>
      </c>
      <c r="B1007" s="200" t="s">
        <v>8726</v>
      </c>
      <c r="C1007" s="201">
        <v>43080</v>
      </c>
      <c r="D1007" s="202" t="s">
        <v>8727</v>
      </c>
      <c r="E1007" s="203" t="s">
        <v>8728</v>
      </c>
      <c r="F1007" s="203" t="s">
        <v>5837</v>
      </c>
      <c r="G1007" s="201">
        <v>43100</v>
      </c>
      <c r="H1007" s="204" t="s">
        <v>9311</v>
      </c>
    </row>
    <row r="1008" spans="1:8" ht="33.75" x14ac:dyDescent="0.25">
      <c r="A1008" s="185" t="s">
        <v>8729</v>
      </c>
      <c r="B1008" s="200" t="s">
        <v>8730</v>
      </c>
      <c r="C1008" s="201">
        <v>43070</v>
      </c>
      <c r="D1008" s="202" t="s">
        <v>8731</v>
      </c>
      <c r="E1008" s="203" t="s">
        <v>8732</v>
      </c>
      <c r="F1008" s="203" t="s">
        <v>8733</v>
      </c>
      <c r="G1008" s="201">
        <v>43088</v>
      </c>
      <c r="H1008" s="204" t="s">
        <v>9312</v>
      </c>
    </row>
    <row r="1009" spans="1:8" ht="45" x14ac:dyDescent="0.25">
      <c r="A1009" s="185" t="s">
        <v>8734</v>
      </c>
      <c r="B1009" s="200" t="s">
        <v>7993</v>
      </c>
      <c r="C1009" s="201">
        <v>42843</v>
      </c>
      <c r="D1009" s="202" t="s">
        <v>7994</v>
      </c>
      <c r="E1009" s="203" t="s">
        <v>1049</v>
      </c>
      <c r="F1009" s="203" t="s">
        <v>6923</v>
      </c>
      <c r="G1009" s="201">
        <v>43091</v>
      </c>
      <c r="H1009" s="204" t="s">
        <v>241</v>
      </c>
    </row>
    <row r="1010" spans="1:8" ht="22.5" x14ac:dyDescent="0.25">
      <c r="A1010" s="185" t="s">
        <v>8735</v>
      </c>
      <c r="B1010" s="200" t="s">
        <v>8736</v>
      </c>
      <c r="C1010" s="201">
        <v>42843</v>
      </c>
      <c r="D1010" s="202" t="s">
        <v>1361</v>
      </c>
      <c r="E1010" s="203" t="s">
        <v>959</v>
      </c>
      <c r="F1010" s="203" t="s">
        <v>6923</v>
      </c>
      <c r="G1010" s="201">
        <v>43091</v>
      </c>
      <c r="H1010" s="204" t="s">
        <v>6463</v>
      </c>
    </row>
    <row r="1011" spans="1:8" x14ac:dyDescent="0.25">
      <c r="A1011" s="185" t="s">
        <v>8737</v>
      </c>
      <c r="B1011" s="200" t="s">
        <v>5068</v>
      </c>
      <c r="C1011" s="201">
        <v>42843</v>
      </c>
      <c r="D1011" s="202" t="s">
        <v>7029</v>
      </c>
      <c r="E1011" s="203" t="s">
        <v>968</v>
      </c>
      <c r="F1011" s="203" t="s">
        <v>6923</v>
      </c>
      <c r="G1011" s="201">
        <v>43091</v>
      </c>
      <c r="H1011" s="204" t="s">
        <v>6420</v>
      </c>
    </row>
    <row r="1012" spans="1:8" ht="22.5" x14ac:dyDescent="0.25">
      <c r="A1012" s="185" t="s">
        <v>8738</v>
      </c>
      <c r="B1012" s="200" t="s">
        <v>8739</v>
      </c>
      <c r="C1012" s="201">
        <v>42843</v>
      </c>
      <c r="D1012" s="202" t="s">
        <v>959</v>
      </c>
      <c r="E1012" s="203" t="s">
        <v>963</v>
      </c>
      <c r="F1012" s="203" t="s">
        <v>6923</v>
      </c>
      <c r="G1012" s="201">
        <v>43091</v>
      </c>
      <c r="H1012" s="204" t="s">
        <v>4397</v>
      </c>
    </row>
    <row r="1013" spans="1:8" ht="22.5" x14ac:dyDescent="0.25">
      <c r="A1013" s="185" t="s">
        <v>8740</v>
      </c>
      <c r="B1013" s="200" t="s">
        <v>8739</v>
      </c>
      <c r="C1013" s="201">
        <v>42843</v>
      </c>
      <c r="D1013" s="202" t="s">
        <v>1361</v>
      </c>
      <c r="E1013" s="203" t="s">
        <v>959</v>
      </c>
      <c r="F1013" s="203" t="s">
        <v>6923</v>
      </c>
      <c r="G1013" s="201">
        <v>43091</v>
      </c>
      <c r="H1013" s="204" t="s">
        <v>4397</v>
      </c>
    </row>
    <row r="1014" spans="1:8" x14ac:dyDescent="0.25">
      <c r="A1014" s="185" t="s">
        <v>8741</v>
      </c>
      <c r="B1014" s="200" t="s">
        <v>5016</v>
      </c>
      <c r="C1014" s="201">
        <v>42843</v>
      </c>
      <c r="D1014" s="202" t="s">
        <v>959</v>
      </c>
      <c r="E1014" s="203" t="s">
        <v>963</v>
      </c>
      <c r="F1014" s="203" t="s">
        <v>6923</v>
      </c>
      <c r="G1014" s="201">
        <v>43091</v>
      </c>
      <c r="H1014" s="204" t="s">
        <v>1535</v>
      </c>
    </row>
    <row r="1015" spans="1:8" x14ac:dyDescent="0.25">
      <c r="A1015" s="185" t="s">
        <v>8742</v>
      </c>
      <c r="B1015" s="200" t="s">
        <v>8743</v>
      </c>
      <c r="C1015" s="201">
        <v>42843</v>
      </c>
      <c r="D1015" s="202" t="s">
        <v>8264</v>
      </c>
      <c r="E1015" s="203" t="s">
        <v>1002</v>
      </c>
      <c r="F1015" s="203" t="s">
        <v>6923</v>
      </c>
      <c r="G1015" s="201">
        <v>43091</v>
      </c>
      <c r="H1015" s="204" t="s">
        <v>228</v>
      </c>
    </row>
    <row r="1016" spans="1:8" ht="22.5" x14ac:dyDescent="0.25">
      <c r="A1016" s="185" t="s">
        <v>8744</v>
      </c>
      <c r="B1016" s="200" t="s">
        <v>5690</v>
      </c>
      <c r="C1016" s="201">
        <v>42843</v>
      </c>
      <c r="D1016" s="202" t="s">
        <v>1361</v>
      </c>
      <c r="E1016" s="203" t="s">
        <v>959</v>
      </c>
      <c r="F1016" s="203" t="s">
        <v>6923</v>
      </c>
      <c r="G1016" s="201">
        <v>43091</v>
      </c>
      <c r="H1016" s="204" t="s">
        <v>6489</v>
      </c>
    </row>
    <row r="1017" spans="1:8" x14ac:dyDescent="0.25">
      <c r="A1017" s="185" t="s">
        <v>8745</v>
      </c>
      <c r="B1017" s="200" t="s">
        <v>8746</v>
      </c>
      <c r="C1017" s="201">
        <v>42843</v>
      </c>
      <c r="D1017" s="202" t="s">
        <v>7153</v>
      </c>
      <c r="E1017" s="203" t="s">
        <v>919</v>
      </c>
      <c r="F1017" s="203" t="s">
        <v>6923</v>
      </c>
      <c r="G1017" s="201">
        <v>43091</v>
      </c>
      <c r="H1017" s="204" t="s">
        <v>9309</v>
      </c>
    </row>
    <row r="1018" spans="1:8" ht="22.5" x14ac:dyDescent="0.25">
      <c r="A1018" s="185" t="s">
        <v>8747</v>
      </c>
      <c r="B1018" s="200" t="s">
        <v>8748</v>
      </c>
      <c r="C1018" s="201">
        <v>42843</v>
      </c>
      <c r="D1018" s="202" t="s">
        <v>970</v>
      </c>
      <c r="E1018" s="203" t="s">
        <v>783</v>
      </c>
      <c r="F1018" s="203" t="s">
        <v>6923</v>
      </c>
      <c r="G1018" s="201">
        <v>43091</v>
      </c>
      <c r="H1018" s="204" t="s">
        <v>6486</v>
      </c>
    </row>
    <row r="1019" spans="1:8" ht="22.5" x14ac:dyDescent="0.25">
      <c r="A1019" s="185" t="s">
        <v>8749</v>
      </c>
      <c r="B1019" s="200" t="s">
        <v>8750</v>
      </c>
      <c r="C1019" s="201">
        <v>42843</v>
      </c>
      <c r="D1019" s="202" t="s">
        <v>7153</v>
      </c>
      <c r="E1019" s="203" t="s">
        <v>919</v>
      </c>
      <c r="F1019" s="203" t="s">
        <v>6923</v>
      </c>
      <c r="G1019" s="201">
        <v>43091</v>
      </c>
      <c r="H1019" s="204" t="s">
        <v>9308</v>
      </c>
    </row>
    <row r="1020" spans="1:8" ht="22.5" x14ac:dyDescent="0.25">
      <c r="A1020" s="185" t="s">
        <v>8751</v>
      </c>
      <c r="B1020" s="200" t="s">
        <v>5621</v>
      </c>
      <c r="C1020" s="201">
        <v>43091</v>
      </c>
      <c r="D1020" s="202" t="s">
        <v>7029</v>
      </c>
      <c r="E1020" s="203" t="s">
        <v>968</v>
      </c>
      <c r="F1020" s="203" t="s">
        <v>6923</v>
      </c>
      <c r="G1020" s="201">
        <v>43091</v>
      </c>
      <c r="H1020" s="204" t="s">
        <v>6455</v>
      </c>
    </row>
    <row r="1021" spans="1:8" ht="22.5" x14ac:dyDescent="0.25">
      <c r="A1021" s="185" t="s">
        <v>8752</v>
      </c>
      <c r="B1021" s="200" t="s">
        <v>8753</v>
      </c>
      <c r="C1021" s="201">
        <v>42843</v>
      </c>
      <c r="D1021" s="202" t="s">
        <v>7029</v>
      </c>
      <c r="E1021" s="203" t="s">
        <v>968</v>
      </c>
      <c r="F1021" s="203" t="s">
        <v>6923</v>
      </c>
      <c r="G1021" s="201">
        <v>43091</v>
      </c>
      <c r="H1021" s="204" t="s">
        <v>6455</v>
      </c>
    </row>
    <row r="1022" spans="1:8" ht="22.5" x14ac:dyDescent="0.25">
      <c r="A1022" s="185" t="s">
        <v>8754</v>
      </c>
      <c r="B1022" s="200" t="s">
        <v>8755</v>
      </c>
      <c r="C1022" s="201">
        <v>42843</v>
      </c>
      <c r="D1022" s="202" t="s">
        <v>7863</v>
      </c>
      <c r="E1022" s="203" t="s">
        <v>7863</v>
      </c>
      <c r="F1022" s="203" t="s">
        <v>6923</v>
      </c>
      <c r="G1022" s="201">
        <v>42843</v>
      </c>
      <c r="H1022" s="204" t="s">
        <v>6404</v>
      </c>
    </row>
    <row r="1023" spans="1:8" ht="22.5" x14ac:dyDescent="0.25">
      <c r="A1023" s="185" t="s">
        <v>8756</v>
      </c>
      <c r="B1023" s="200" t="s">
        <v>8757</v>
      </c>
      <c r="C1023" s="201">
        <v>42843</v>
      </c>
      <c r="D1023" s="202" t="s">
        <v>959</v>
      </c>
      <c r="E1023" s="203" t="s">
        <v>959</v>
      </c>
      <c r="F1023" s="203" t="s">
        <v>6923</v>
      </c>
      <c r="G1023" s="201">
        <v>42843</v>
      </c>
      <c r="H1023" s="204" t="s">
        <v>6469</v>
      </c>
    </row>
    <row r="1024" spans="1:8" ht="22.5" x14ac:dyDescent="0.25">
      <c r="A1024" s="185" t="s">
        <v>8758</v>
      </c>
      <c r="B1024" s="200" t="s">
        <v>8759</v>
      </c>
      <c r="C1024" s="201">
        <v>42843</v>
      </c>
      <c r="D1024" s="202" t="s">
        <v>968</v>
      </c>
      <c r="E1024" s="203" t="s">
        <v>968</v>
      </c>
      <c r="F1024" s="203" t="s">
        <v>6923</v>
      </c>
      <c r="G1024" s="201">
        <v>42843</v>
      </c>
      <c r="H1024" s="204" t="s">
        <v>6515</v>
      </c>
    </row>
    <row r="1025" spans="1:8" ht="22.5" x14ac:dyDescent="0.25">
      <c r="A1025" s="185" t="s">
        <v>8760</v>
      </c>
      <c r="B1025" s="200" t="s">
        <v>8761</v>
      </c>
      <c r="C1025" s="201">
        <v>42843</v>
      </c>
      <c r="D1025" s="202" t="s">
        <v>959</v>
      </c>
      <c r="E1025" s="203" t="s">
        <v>959</v>
      </c>
      <c r="F1025" s="203" t="s">
        <v>6923</v>
      </c>
      <c r="G1025" s="201">
        <v>42843</v>
      </c>
      <c r="H1025" s="204" t="s">
        <v>9313</v>
      </c>
    </row>
    <row r="1026" spans="1:8" x14ac:dyDescent="0.25">
      <c r="A1026" s="185" t="s">
        <v>8762</v>
      </c>
      <c r="B1026" s="200" t="s">
        <v>8763</v>
      </c>
      <c r="C1026" s="201">
        <v>42843</v>
      </c>
      <c r="D1026" s="202" t="s">
        <v>919</v>
      </c>
      <c r="E1026" s="203" t="s">
        <v>919</v>
      </c>
      <c r="F1026" s="203" t="s">
        <v>6923</v>
      </c>
      <c r="G1026" s="201">
        <v>42843</v>
      </c>
      <c r="H1026" s="204" t="s">
        <v>2611</v>
      </c>
    </row>
    <row r="1027" spans="1:8" ht="22.5" x14ac:dyDescent="0.25">
      <c r="A1027" s="185" t="s">
        <v>8764</v>
      </c>
      <c r="B1027" s="200" t="s">
        <v>8765</v>
      </c>
      <c r="C1027" s="201">
        <v>42843</v>
      </c>
      <c r="D1027" s="202" t="s">
        <v>919</v>
      </c>
      <c r="E1027" s="203" t="s">
        <v>919</v>
      </c>
      <c r="F1027" s="203" t="s">
        <v>6923</v>
      </c>
      <c r="G1027" s="201">
        <v>42843</v>
      </c>
      <c r="H1027" s="204" t="s">
        <v>2611</v>
      </c>
    </row>
    <row r="1028" spans="1:8" ht="33.75" x14ac:dyDescent="0.25">
      <c r="A1028" s="185" t="s">
        <v>8766</v>
      </c>
      <c r="B1028" s="200" t="s">
        <v>9377</v>
      </c>
      <c r="C1028" s="201">
        <v>43080</v>
      </c>
      <c r="D1028" s="202" t="s">
        <v>816</v>
      </c>
      <c r="E1028" s="203" t="s">
        <v>1073</v>
      </c>
      <c r="F1028" s="201" t="s">
        <v>9378</v>
      </c>
      <c r="G1028" s="201" t="s">
        <v>9378</v>
      </c>
      <c r="H1028" s="204" t="s">
        <v>9314</v>
      </c>
    </row>
    <row r="1029" spans="1:8" x14ac:dyDescent="0.25">
      <c r="A1029" s="354" t="s">
        <v>8767</v>
      </c>
      <c r="B1029" s="368" t="s">
        <v>8768</v>
      </c>
      <c r="C1029" s="360">
        <v>43066</v>
      </c>
      <c r="D1029" s="369" t="s">
        <v>6690</v>
      </c>
      <c r="E1029" s="366" t="s">
        <v>6690</v>
      </c>
      <c r="F1029" s="366" t="s">
        <v>5837</v>
      </c>
      <c r="G1029" s="360">
        <v>43088</v>
      </c>
      <c r="H1029" s="204" t="s">
        <v>7</v>
      </c>
    </row>
    <row r="1030" spans="1:8" ht="33.75" x14ac:dyDescent="0.25">
      <c r="A1030" s="354"/>
      <c r="B1030" s="368"/>
      <c r="C1030" s="360"/>
      <c r="D1030" s="369"/>
      <c r="E1030" s="366"/>
      <c r="F1030" s="366"/>
      <c r="G1030" s="360"/>
      <c r="H1030" s="204" t="s">
        <v>4130</v>
      </c>
    </row>
    <row r="1031" spans="1:8" ht="22.5" x14ac:dyDescent="0.25">
      <c r="A1031" s="185" t="s">
        <v>8769</v>
      </c>
      <c r="B1031" s="200" t="s">
        <v>8770</v>
      </c>
      <c r="C1031" s="201">
        <v>43073</v>
      </c>
      <c r="D1031" s="202" t="s">
        <v>8771</v>
      </c>
      <c r="E1031" s="203" t="s">
        <v>8772</v>
      </c>
      <c r="F1031" s="203" t="s">
        <v>5837</v>
      </c>
      <c r="G1031" s="201">
        <v>43081</v>
      </c>
      <c r="H1031" s="204" t="s">
        <v>10</v>
      </c>
    </row>
    <row r="1032" spans="1:8" ht="33.75" x14ac:dyDescent="0.25">
      <c r="A1032" s="185" t="s">
        <v>8773</v>
      </c>
      <c r="B1032" s="200" t="s">
        <v>8774</v>
      </c>
      <c r="C1032" s="201">
        <v>42753</v>
      </c>
      <c r="D1032" s="202" t="s">
        <v>6819</v>
      </c>
      <c r="E1032" s="203" t="s">
        <v>8775</v>
      </c>
      <c r="F1032" s="203" t="s">
        <v>7654</v>
      </c>
      <c r="G1032" s="201">
        <v>43033</v>
      </c>
      <c r="H1032" s="204" t="s">
        <v>4248</v>
      </c>
    </row>
    <row r="1033" spans="1:8" ht="22.5" x14ac:dyDescent="0.25">
      <c r="A1033" s="185" t="s">
        <v>8776</v>
      </c>
      <c r="B1033" s="200" t="s">
        <v>8777</v>
      </c>
      <c r="C1033" s="201">
        <v>42822</v>
      </c>
      <c r="D1033" s="202" t="s">
        <v>6762</v>
      </c>
      <c r="E1033" s="203" t="s">
        <v>8778</v>
      </c>
      <c r="F1033" s="203" t="s">
        <v>7654</v>
      </c>
      <c r="G1033" s="201">
        <v>42838</v>
      </c>
      <c r="H1033" s="204" t="s">
        <v>9315</v>
      </c>
    </row>
    <row r="1034" spans="1:8" ht="33.75" x14ac:dyDescent="0.25">
      <c r="A1034" s="185" t="s">
        <v>8779</v>
      </c>
      <c r="B1034" s="200" t="s">
        <v>8780</v>
      </c>
      <c r="C1034" s="201">
        <v>42828</v>
      </c>
      <c r="D1034" s="202" t="s">
        <v>2704</v>
      </c>
      <c r="E1034" s="203" t="s">
        <v>2704</v>
      </c>
      <c r="F1034" s="203" t="s">
        <v>7654</v>
      </c>
      <c r="G1034" s="201">
        <v>43054</v>
      </c>
      <c r="H1034" s="204" t="s">
        <v>2750</v>
      </c>
    </row>
    <row r="1035" spans="1:8" ht="33.75" x14ac:dyDescent="0.25">
      <c r="A1035" s="185" t="s">
        <v>8781</v>
      </c>
      <c r="B1035" s="200" t="s">
        <v>8782</v>
      </c>
      <c r="C1035" s="201">
        <v>42828</v>
      </c>
      <c r="D1035" s="202" t="s">
        <v>6820</v>
      </c>
      <c r="E1035" s="203" t="s">
        <v>8783</v>
      </c>
      <c r="F1035" s="203" t="s">
        <v>7654</v>
      </c>
      <c r="G1035" s="201">
        <v>43054</v>
      </c>
      <c r="H1035" s="204" t="s">
        <v>2750</v>
      </c>
    </row>
    <row r="1036" spans="1:8" ht="22.5" x14ac:dyDescent="0.25">
      <c r="A1036" s="354" t="s">
        <v>8784</v>
      </c>
      <c r="B1036" s="368" t="s">
        <v>8785</v>
      </c>
      <c r="C1036" s="360">
        <v>43039</v>
      </c>
      <c r="D1036" s="369" t="s">
        <v>8786</v>
      </c>
      <c r="E1036" s="366" t="s">
        <v>8787</v>
      </c>
      <c r="F1036" s="366" t="s">
        <v>8788</v>
      </c>
      <c r="G1036" s="360">
        <v>45291</v>
      </c>
      <c r="H1036" s="204" t="s">
        <v>1531</v>
      </c>
    </row>
    <row r="1037" spans="1:8" ht="23.25" thickBot="1" x14ac:dyDescent="0.3">
      <c r="A1037" s="338"/>
      <c r="B1037" s="385"/>
      <c r="C1037" s="342"/>
      <c r="D1037" s="386"/>
      <c r="E1037" s="346"/>
      <c r="F1037" s="346"/>
      <c r="G1037" s="342"/>
      <c r="H1037" s="210" t="s">
        <v>6478</v>
      </c>
    </row>
    <row r="1038" spans="1:8" ht="23.25" thickTop="1" x14ac:dyDescent="0.25">
      <c r="A1038" s="353" t="s">
        <v>8789</v>
      </c>
      <c r="B1038" s="381" t="s">
        <v>8790</v>
      </c>
      <c r="C1038" s="359">
        <v>43033</v>
      </c>
      <c r="D1038" s="383" t="s">
        <v>8791</v>
      </c>
      <c r="E1038" s="365" t="s">
        <v>8792</v>
      </c>
      <c r="F1038" s="365" t="s">
        <v>8793</v>
      </c>
      <c r="G1038" s="359">
        <v>45291</v>
      </c>
      <c r="H1038" s="211" t="s">
        <v>6478</v>
      </c>
    </row>
    <row r="1039" spans="1:8" ht="23.25" thickBot="1" x14ac:dyDescent="0.3">
      <c r="A1039" s="355"/>
      <c r="B1039" s="382"/>
      <c r="C1039" s="361"/>
      <c r="D1039" s="384"/>
      <c r="E1039" s="367"/>
      <c r="F1039" s="367"/>
      <c r="G1039" s="361"/>
      <c r="H1039" s="212" t="s">
        <v>1531</v>
      </c>
    </row>
    <row r="1040" spans="1:8" ht="23.25" thickTop="1" x14ac:dyDescent="0.25">
      <c r="A1040" s="353" t="s">
        <v>8794</v>
      </c>
      <c r="B1040" s="381" t="s">
        <v>8795</v>
      </c>
      <c r="C1040" s="359">
        <v>43033</v>
      </c>
      <c r="D1040" s="383" t="s">
        <v>8796</v>
      </c>
      <c r="E1040" s="365" t="s">
        <v>8797</v>
      </c>
      <c r="F1040" s="365" t="s">
        <v>8798</v>
      </c>
      <c r="G1040" s="359">
        <v>43524</v>
      </c>
      <c r="H1040" s="211" t="s">
        <v>1531</v>
      </c>
    </row>
    <row r="1041" spans="1:8" ht="23.25" thickBot="1" x14ac:dyDescent="0.3">
      <c r="A1041" s="355"/>
      <c r="B1041" s="382"/>
      <c r="C1041" s="361"/>
      <c r="D1041" s="384"/>
      <c r="E1041" s="367"/>
      <c r="F1041" s="367"/>
      <c r="G1041" s="361"/>
      <c r="H1041" s="212" t="s">
        <v>6478</v>
      </c>
    </row>
    <row r="1042" spans="1:8" ht="23.25" thickTop="1" x14ac:dyDescent="0.25">
      <c r="A1042" s="353" t="s">
        <v>8799</v>
      </c>
      <c r="B1042" s="381" t="s">
        <v>8800</v>
      </c>
      <c r="C1042" s="359">
        <v>43033</v>
      </c>
      <c r="D1042" s="383" t="s">
        <v>8801</v>
      </c>
      <c r="E1042" s="365" t="s">
        <v>8802</v>
      </c>
      <c r="F1042" s="365" t="s">
        <v>8798</v>
      </c>
      <c r="G1042" s="359">
        <v>43524</v>
      </c>
      <c r="H1042" s="211" t="s">
        <v>6478</v>
      </c>
    </row>
    <row r="1043" spans="1:8" ht="23.25" thickBot="1" x14ac:dyDescent="0.3">
      <c r="A1043" s="355"/>
      <c r="B1043" s="382"/>
      <c r="C1043" s="361"/>
      <c r="D1043" s="384"/>
      <c r="E1043" s="367"/>
      <c r="F1043" s="367"/>
      <c r="G1043" s="361"/>
      <c r="H1043" s="212" t="s">
        <v>1531</v>
      </c>
    </row>
    <row r="1044" spans="1:8" ht="23.25" thickTop="1" x14ac:dyDescent="0.25">
      <c r="A1044" s="194" t="s">
        <v>8803</v>
      </c>
      <c r="B1044" s="195" t="s">
        <v>8804</v>
      </c>
      <c r="C1044" s="196">
        <v>43076</v>
      </c>
      <c r="D1044" s="197" t="s">
        <v>6614</v>
      </c>
      <c r="E1044" s="198" t="s">
        <v>929</v>
      </c>
      <c r="F1044" s="198" t="s">
        <v>6691</v>
      </c>
      <c r="G1044" s="196">
        <v>43089</v>
      </c>
      <c r="H1044" s="199" t="s">
        <v>6347</v>
      </c>
    </row>
    <row r="1045" spans="1:8" ht="22.5" x14ac:dyDescent="0.25">
      <c r="A1045" s="185" t="s">
        <v>8805</v>
      </c>
      <c r="B1045" s="200" t="s">
        <v>8806</v>
      </c>
      <c r="C1045" s="201">
        <v>43076</v>
      </c>
      <c r="D1045" s="202" t="s">
        <v>8807</v>
      </c>
      <c r="E1045" s="203" t="s">
        <v>1324</v>
      </c>
      <c r="F1045" s="203" t="s">
        <v>6923</v>
      </c>
      <c r="G1045" s="201">
        <v>43091</v>
      </c>
      <c r="H1045" s="204" t="s">
        <v>6470</v>
      </c>
    </row>
    <row r="1046" spans="1:8" ht="22.5" x14ac:dyDescent="0.25">
      <c r="A1046" s="185" t="s">
        <v>8808</v>
      </c>
      <c r="B1046" s="200" t="s">
        <v>8809</v>
      </c>
      <c r="C1046" s="201">
        <v>43076</v>
      </c>
      <c r="D1046" s="202" t="s">
        <v>8810</v>
      </c>
      <c r="E1046" s="203" t="s">
        <v>8811</v>
      </c>
      <c r="F1046" s="203" t="s">
        <v>6923</v>
      </c>
      <c r="G1046" s="201">
        <v>43091</v>
      </c>
      <c r="H1046" s="204" t="s">
        <v>6367</v>
      </c>
    </row>
    <row r="1047" spans="1:8" ht="22.5" x14ac:dyDescent="0.25">
      <c r="A1047" s="185" t="s">
        <v>8812</v>
      </c>
      <c r="B1047" s="200" t="s">
        <v>8813</v>
      </c>
      <c r="C1047" s="201">
        <v>43076</v>
      </c>
      <c r="D1047" s="202" t="s">
        <v>8814</v>
      </c>
      <c r="E1047" s="203" t="s">
        <v>8815</v>
      </c>
      <c r="F1047" s="203" t="s">
        <v>6923</v>
      </c>
      <c r="G1047" s="201">
        <v>43091</v>
      </c>
      <c r="H1047" s="204" t="s">
        <v>6351</v>
      </c>
    </row>
    <row r="1048" spans="1:8" ht="22.5" x14ac:dyDescent="0.25">
      <c r="A1048" s="185" t="s">
        <v>8816</v>
      </c>
      <c r="B1048" s="200" t="s">
        <v>8817</v>
      </c>
      <c r="C1048" s="201">
        <v>43076</v>
      </c>
      <c r="D1048" s="202" t="s">
        <v>8818</v>
      </c>
      <c r="E1048" s="203" t="s">
        <v>8819</v>
      </c>
      <c r="F1048" s="203" t="s">
        <v>6923</v>
      </c>
      <c r="G1048" s="201">
        <v>43091</v>
      </c>
      <c r="H1048" s="204" t="s">
        <v>6470</v>
      </c>
    </row>
    <row r="1049" spans="1:8" x14ac:dyDescent="0.25">
      <c r="A1049" s="185" t="s">
        <v>8820</v>
      </c>
      <c r="B1049" s="200" t="s">
        <v>5701</v>
      </c>
      <c r="C1049" s="201">
        <v>42843</v>
      </c>
      <c r="D1049" s="202" t="s">
        <v>7153</v>
      </c>
      <c r="E1049" s="203" t="s">
        <v>919</v>
      </c>
      <c r="F1049" s="203" t="s">
        <v>6923</v>
      </c>
      <c r="G1049" s="201">
        <v>43091</v>
      </c>
      <c r="H1049" s="204" t="s">
        <v>2611</v>
      </c>
    </row>
    <row r="1050" spans="1:8" x14ac:dyDescent="0.25">
      <c r="A1050" s="185" t="s">
        <v>8821</v>
      </c>
      <c r="B1050" s="200" t="s">
        <v>5701</v>
      </c>
      <c r="C1050" s="201">
        <v>42843</v>
      </c>
      <c r="D1050" s="202" t="s">
        <v>7153</v>
      </c>
      <c r="E1050" s="203" t="s">
        <v>919</v>
      </c>
      <c r="F1050" s="203" t="s">
        <v>6923</v>
      </c>
      <c r="G1050" s="201">
        <v>43091</v>
      </c>
      <c r="H1050" s="204" t="s">
        <v>2611</v>
      </c>
    </row>
    <row r="1051" spans="1:8" x14ac:dyDescent="0.25">
      <c r="A1051" s="185" t="s">
        <v>8822</v>
      </c>
      <c r="B1051" s="200" t="s">
        <v>8823</v>
      </c>
      <c r="C1051" s="201">
        <v>42843</v>
      </c>
      <c r="D1051" s="202" t="s">
        <v>1361</v>
      </c>
      <c r="E1051" s="203" t="s">
        <v>959</v>
      </c>
      <c r="F1051" s="203" t="s">
        <v>6923</v>
      </c>
      <c r="G1051" s="201">
        <v>43091</v>
      </c>
      <c r="H1051" s="204" t="s">
        <v>9313</v>
      </c>
    </row>
    <row r="1052" spans="1:8" ht="22.5" x14ac:dyDescent="0.25">
      <c r="A1052" s="185" t="s">
        <v>8824</v>
      </c>
      <c r="B1052" s="200" t="s">
        <v>8825</v>
      </c>
      <c r="C1052" s="201">
        <v>42843</v>
      </c>
      <c r="D1052" s="202" t="s">
        <v>7029</v>
      </c>
      <c r="E1052" s="203" t="s">
        <v>968</v>
      </c>
      <c r="F1052" s="203" t="s">
        <v>6923</v>
      </c>
      <c r="G1052" s="201">
        <v>43091</v>
      </c>
      <c r="H1052" s="204" t="s">
        <v>6515</v>
      </c>
    </row>
    <row r="1053" spans="1:8" ht="22.5" x14ac:dyDescent="0.25">
      <c r="A1053" s="185" t="s">
        <v>8826</v>
      </c>
      <c r="B1053" s="200" t="s">
        <v>8011</v>
      </c>
      <c r="C1053" s="201">
        <v>42843</v>
      </c>
      <c r="D1053" s="202" t="s">
        <v>1361</v>
      </c>
      <c r="E1053" s="203" t="s">
        <v>959</v>
      </c>
      <c r="F1053" s="203" t="s">
        <v>6923</v>
      </c>
      <c r="G1053" s="201">
        <v>43091</v>
      </c>
      <c r="H1053" s="204" t="s">
        <v>6469</v>
      </c>
    </row>
    <row r="1054" spans="1:8" x14ac:dyDescent="0.25">
      <c r="A1054" s="185" t="s">
        <v>8827</v>
      </c>
      <c r="B1054" s="200" t="s">
        <v>8828</v>
      </c>
      <c r="C1054" s="201">
        <v>42843</v>
      </c>
      <c r="D1054" s="202" t="s">
        <v>8003</v>
      </c>
      <c r="E1054" s="203" t="s">
        <v>1376</v>
      </c>
      <c r="F1054" s="203" t="s">
        <v>6923</v>
      </c>
      <c r="G1054" s="201">
        <v>43091</v>
      </c>
      <c r="H1054" s="204" t="s">
        <v>6404</v>
      </c>
    </row>
    <row r="1055" spans="1:8" ht="22.5" x14ac:dyDescent="0.25">
      <c r="A1055" s="185" t="s">
        <v>8829</v>
      </c>
      <c r="B1055" s="200" t="s">
        <v>8830</v>
      </c>
      <c r="C1055" s="201">
        <v>42843</v>
      </c>
      <c r="D1055" s="202" t="s">
        <v>7153</v>
      </c>
      <c r="E1055" s="203" t="s">
        <v>919</v>
      </c>
      <c r="F1055" s="203" t="s">
        <v>6923</v>
      </c>
      <c r="G1055" s="201">
        <v>43091</v>
      </c>
      <c r="H1055" s="204" t="s">
        <v>6516</v>
      </c>
    </row>
    <row r="1056" spans="1:8" ht="22.5" x14ac:dyDescent="0.25">
      <c r="A1056" s="185" t="s">
        <v>8831</v>
      </c>
      <c r="B1056" s="200" t="s">
        <v>8832</v>
      </c>
      <c r="C1056" s="201">
        <v>42843</v>
      </c>
      <c r="D1056" s="202" t="s">
        <v>7153</v>
      </c>
      <c r="E1056" s="203" t="s">
        <v>919</v>
      </c>
      <c r="F1056" s="203" t="s">
        <v>6923</v>
      </c>
      <c r="G1056" s="201">
        <v>43091</v>
      </c>
      <c r="H1056" s="204" t="s">
        <v>6516</v>
      </c>
    </row>
    <row r="1057" spans="1:8" ht="22.5" x14ac:dyDescent="0.25">
      <c r="A1057" s="185" t="s">
        <v>8833</v>
      </c>
      <c r="B1057" s="200" t="s">
        <v>8834</v>
      </c>
      <c r="C1057" s="201">
        <v>42843</v>
      </c>
      <c r="D1057" s="202" t="s">
        <v>7153</v>
      </c>
      <c r="E1057" s="203" t="s">
        <v>919</v>
      </c>
      <c r="F1057" s="203" t="s">
        <v>6923</v>
      </c>
      <c r="G1057" s="201">
        <v>43091</v>
      </c>
      <c r="H1057" s="204" t="s">
        <v>6516</v>
      </c>
    </row>
    <row r="1058" spans="1:8" ht="22.5" x14ac:dyDescent="0.25">
      <c r="A1058" s="185" t="s">
        <v>8835</v>
      </c>
      <c r="B1058" s="200" t="s">
        <v>6113</v>
      </c>
      <c r="C1058" s="201">
        <v>42843</v>
      </c>
      <c r="D1058" s="202" t="s">
        <v>7153</v>
      </c>
      <c r="E1058" s="203" t="s">
        <v>919</v>
      </c>
      <c r="F1058" s="203" t="s">
        <v>6923</v>
      </c>
      <c r="G1058" s="201">
        <v>43091</v>
      </c>
      <c r="H1058" s="204" t="s">
        <v>6516</v>
      </c>
    </row>
    <row r="1059" spans="1:8" ht="22.5" x14ac:dyDescent="0.25">
      <c r="A1059" s="185" t="s">
        <v>8836</v>
      </c>
      <c r="B1059" s="200" t="s">
        <v>8837</v>
      </c>
      <c r="C1059" s="201">
        <v>42843</v>
      </c>
      <c r="D1059" s="202" t="s">
        <v>7153</v>
      </c>
      <c r="E1059" s="203" t="s">
        <v>919</v>
      </c>
      <c r="F1059" s="203" t="s">
        <v>6923</v>
      </c>
      <c r="G1059" s="201">
        <v>43091</v>
      </c>
      <c r="H1059" s="204" t="s">
        <v>9310</v>
      </c>
    </row>
    <row r="1060" spans="1:8" ht="22.5" x14ac:dyDescent="0.25">
      <c r="A1060" s="185" t="s">
        <v>8838</v>
      </c>
      <c r="B1060" s="200" t="s">
        <v>8839</v>
      </c>
      <c r="C1060" s="201">
        <v>43075</v>
      </c>
      <c r="D1060" s="202" t="s">
        <v>6820</v>
      </c>
      <c r="E1060" s="203" t="s">
        <v>6819</v>
      </c>
      <c r="F1060" s="203" t="s">
        <v>6691</v>
      </c>
      <c r="G1060" s="201">
        <v>43089</v>
      </c>
      <c r="H1060" s="204" t="s">
        <v>210</v>
      </c>
    </row>
    <row r="1061" spans="1:8" ht="22.5" x14ac:dyDescent="0.25">
      <c r="A1061" s="185" t="s">
        <v>8840</v>
      </c>
      <c r="B1061" s="200" t="s">
        <v>8841</v>
      </c>
      <c r="C1061" s="201">
        <v>43077</v>
      </c>
      <c r="D1061" s="202" t="s">
        <v>6820</v>
      </c>
      <c r="E1061" s="203" t="s">
        <v>6819</v>
      </c>
      <c r="F1061" s="203" t="s">
        <v>6691</v>
      </c>
      <c r="G1061" s="201">
        <v>43089</v>
      </c>
      <c r="H1061" s="204" t="s">
        <v>210</v>
      </c>
    </row>
    <row r="1062" spans="1:8" ht="22.5" x14ac:dyDescent="0.25">
      <c r="A1062" s="185" t="s">
        <v>8842</v>
      </c>
      <c r="B1062" s="200" t="s">
        <v>8843</v>
      </c>
      <c r="C1062" s="201">
        <v>42843</v>
      </c>
      <c r="D1062" s="202" t="s">
        <v>919</v>
      </c>
      <c r="E1062" s="203" t="s">
        <v>919</v>
      </c>
      <c r="F1062" s="203" t="s">
        <v>6923</v>
      </c>
      <c r="G1062" s="201">
        <v>42843</v>
      </c>
      <c r="H1062" s="204" t="s">
        <v>254</v>
      </c>
    </row>
    <row r="1063" spans="1:8" ht="22.5" x14ac:dyDescent="0.25">
      <c r="A1063" s="185" t="s">
        <v>8844</v>
      </c>
      <c r="B1063" s="200" t="s">
        <v>8845</v>
      </c>
      <c r="C1063" s="201">
        <v>42843</v>
      </c>
      <c r="D1063" s="202" t="s">
        <v>970</v>
      </c>
      <c r="E1063" s="203" t="s">
        <v>970</v>
      </c>
      <c r="F1063" s="203" t="s">
        <v>6923</v>
      </c>
      <c r="G1063" s="201">
        <v>42843</v>
      </c>
      <c r="H1063" s="204" t="s">
        <v>4197</v>
      </c>
    </row>
    <row r="1064" spans="1:8" ht="22.5" x14ac:dyDescent="0.25">
      <c r="A1064" s="185" t="s">
        <v>8846</v>
      </c>
      <c r="B1064" s="200" t="s">
        <v>8847</v>
      </c>
      <c r="C1064" s="201">
        <v>42843</v>
      </c>
      <c r="D1064" s="202" t="s">
        <v>812</v>
      </c>
      <c r="E1064" s="203" t="s">
        <v>812</v>
      </c>
      <c r="F1064" s="203" t="s">
        <v>6923</v>
      </c>
      <c r="G1064" s="201">
        <v>42843</v>
      </c>
      <c r="H1064" s="204" t="s">
        <v>10</v>
      </c>
    </row>
    <row r="1065" spans="1:8" ht="22.5" x14ac:dyDescent="0.25">
      <c r="A1065" s="185" t="s">
        <v>8848</v>
      </c>
      <c r="B1065" s="200" t="s">
        <v>8849</v>
      </c>
      <c r="C1065" s="201">
        <v>42843</v>
      </c>
      <c r="D1065" s="202" t="s">
        <v>959</v>
      </c>
      <c r="E1065" s="203" t="s">
        <v>959</v>
      </c>
      <c r="F1065" s="203" t="s">
        <v>6923</v>
      </c>
      <c r="G1065" s="201">
        <v>42843</v>
      </c>
      <c r="H1065" s="204" t="s">
        <v>23</v>
      </c>
    </row>
    <row r="1066" spans="1:8" ht="22.5" x14ac:dyDescent="0.25">
      <c r="A1066" s="185" t="s">
        <v>8850</v>
      </c>
      <c r="B1066" s="200" t="s">
        <v>8851</v>
      </c>
      <c r="C1066" s="201">
        <v>42843</v>
      </c>
      <c r="D1066" s="202" t="s">
        <v>919</v>
      </c>
      <c r="E1066" s="203" t="s">
        <v>919</v>
      </c>
      <c r="F1066" s="203" t="s">
        <v>6923</v>
      </c>
      <c r="G1066" s="201">
        <v>42843</v>
      </c>
      <c r="H1066" s="204" t="s">
        <v>23</v>
      </c>
    </row>
    <row r="1067" spans="1:8" ht="22.5" x14ac:dyDescent="0.25">
      <c r="A1067" s="185" t="s">
        <v>8852</v>
      </c>
      <c r="B1067" s="200" t="s">
        <v>8853</v>
      </c>
      <c r="C1067" s="201">
        <v>42843</v>
      </c>
      <c r="D1067" s="202" t="s">
        <v>919</v>
      </c>
      <c r="E1067" s="203" t="s">
        <v>919</v>
      </c>
      <c r="F1067" s="203" t="s">
        <v>6923</v>
      </c>
      <c r="G1067" s="201">
        <v>42843</v>
      </c>
      <c r="H1067" s="204" t="s">
        <v>23</v>
      </c>
    </row>
    <row r="1068" spans="1:8" ht="22.5" x14ac:dyDescent="0.25">
      <c r="A1068" s="185" t="s">
        <v>8854</v>
      </c>
      <c r="B1068" s="200" t="s">
        <v>8855</v>
      </c>
      <c r="C1068" s="201">
        <v>42843</v>
      </c>
      <c r="D1068" s="202" t="s">
        <v>968</v>
      </c>
      <c r="E1068" s="203" t="s">
        <v>968</v>
      </c>
      <c r="F1068" s="203" t="s">
        <v>6923</v>
      </c>
      <c r="G1068" s="201">
        <v>42843</v>
      </c>
      <c r="H1068" s="204" t="s">
        <v>254</v>
      </c>
    </row>
    <row r="1069" spans="1:8" ht="22.5" x14ac:dyDescent="0.25">
      <c r="A1069" s="185" t="s">
        <v>8856</v>
      </c>
      <c r="B1069" s="200" t="s">
        <v>8857</v>
      </c>
      <c r="C1069" s="201">
        <v>42843</v>
      </c>
      <c r="D1069" s="202" t="s">
        <v>919</v>
      </c>
      <c r="E1069" s="203" t="s">
        <v>919</v>
      </c>
      <c r="F1069" s="203" t="s">
        <v>6923</v>
      </c>
      <c r="G1069" s="201">
        <v>42843</v>
      </c>
      <c r="H1069" s="204" t="s">
        <v>9316</v>
      </c>
    </row>
    <row r="1070" spans="1:8" ht="33.75" x14ac:dyDescent="0.25">
      <c r="A1070" s="185" t="s">
        <v>8858</v>
      </c>
      <c r="B1070" s="200" t="s">
        <v>8859</v>
      </c>
      <c r="C1070" s="201">
        <v>42843</v>
      </c>
      <c r="D1070" s="202" t="s">
        <v>919</v>
      </c>
      <c r="E1070" s="203" t="s">
        <v>919</v>
      </c>
      <c r="F1070" s="203" t="s">
        <v>6923</v>
      </c>
      <c r="G1070" s="201">
        <v>42843</v>
      </c>
      <c r="H1070" s="204" t="s">
        <v>9293</v>
      </c>
    </row>
    <row r="1071" spans="1:8" ht="22.5" x14ac:dyDescent="0.25">
      <c r="A1071" s="185" t="s">
        <v>8860</v>
      </c>
      <c r="B1071" s="200" t="s">
        <v>8861</v>
      </c>
      <c r="C1071" s="201">
        <v>42843</v>
      </c>
      <c r="D1071" s="202" t="s">
        <v>919</v>
      </c>
      <c r="E1071" s="203" t="s">
        <v>919</v>
      </c>
      <c r="F1071" s="203" t="s">
        <v>6923</v>
      </c>
      <c r="G1071" s="201">
        <v>42843</v>
      </c>
      <c r="H1071" s="204" t="s">
        <v>6445</v>
      </c>
    </row>
    <row r="1072" spans="1:8" ht="22.5" x14ac:dyDescent="0.25">
      <c r="A1072" s="185" t="s">
        <v>8862</v>
      </c>
      <c r="B1072" s="200" t="s">
        <v>8863</v>
      </c>
      <c r="C1072" s="201">
        <v>42843</v>
      </c>
      <c r="D1072" s="202" t="s">
        <v>919</v>
      </c>
      <c r="E1072" s="203" t="s">
        <v>919</v>
      </c>
      <c r="F1072" s="203" t="s">
        <v>6923</v>
      </c>
      <c r="G1072" s="201">
        <v>42843</v>
      </c>
      <c r="H1072" s="204" t="s">
        <v>6474</v>
      </c>
    </row>
    <row r="1073" spans="1:8" ht="33.75" x14ac:dyDescent="0.25">
      <c r="A1073" s="185" t="s">
        <v>8864</v>
      </c>
      <c r="B1073" s="200" t="s">
        <v>8865</v>
      </c>
      <c r="C1073" s="201">
        <v>43083</v>
      </c>
      <c r="D1073" s="202" t="s">
        <v>8866</v>
      </c>
      <c r="E1073" s="203" t="s">
        <v>8867</v>
      </c>
      <c r="F1073" s="203" t="s">
        <v>3008</v>
      </c>
      <c r="G1073" s="201">
        <v>43465</v>
      </c>
      <c r="H1073" s="204" t="s">
        <v>1537</v>
      </c>
    </row>
    <row r="1074" spans="1:8" ht="33.75" x14ac:dyDescent="0.25">
      <c r="A1074" s="185" t="s">
        <v>8868</v>
      </c>
      <c r="B1074" s="200" t="s">
        <v>4715</v>
      </c>
      <c r="C1074" s="201">
        <v>43075</v>
      </c>
      <c r="D1074" s="202" t="s">
        <v>970</v>
      </c>
      <c r="E1074" s="203" t="s">
        <v>783</v>
      </c>
      <c r="F1074" s="203" t="s">
        <v>6691</v>
      </c>
      <c r="G1074" s="201">
        <v>43089</v>
      </c>
      <c r="H1074" s="204" t="s">
        <v>210</v>
      </c>
    </row>
    <row r="1075" spans="1:8" ht="33.75" x14ac:dyDescent="0.25">
      <c r="A1075" s="185" t="s">
        <v>8869</v>
      </c>
      <c r="B1075" s="200" t="s">
        <v>4715</v>
      </c>
      <c r="C1075" s="201">
        <v>43077</v>
      </c>
      <c r="D1075" s="202" t="s">
        <v>970</v>
      </c>
      <c r="E1075" s="203" t="s">
        <v>783</v>
      </c>
      <c r="F1075" s="203" t="s">
        <v>6691</v>
      </c>
      <c r="G1075" s="201">
        <v>43089</v>
      </c>
      <c r="H1075" s="204" t="s">
        <v>210</v>
      </c>
    </row>
    <row r="1076" spans="1:8" ht="33.75" x14ac:dyDescent="0.25">
      <c r="A1076" s="185" t="s">
        <v>8870</v>
      </c>
      <c r="B1076" s="200" t="s">
        <v>10080</v>
      </c>
      <c r="C1076" s="201">
        <v>43083</v>
      </c>
      <c r="D1076" s="202" t="s">
        <v>8871</v>
      </c>
      <c r="E1076" s="203" t="s">
        <v>8872</v>
      </c>
      <c r="F1076" s="203" t="s">
        <v>8873</v>
      </c>
      <c r="G1076" s="201">
        <v>43114</v>
      </c>
      <c r="H1076" s="204" t="s">
        <v>4274</v>
      </c>
    </row>
    <row r="1077" spans="1:8" ht="33.75" x14ac:dyDescent="0.25">
      <c r="A1077" s="185" t="s">
        <v>8874</v>
      </c>
      <c r="B1077" s="200" t="s">
        <v>10084</v>
      </c>
      <c r="C1077" s="201">
        <v>43083</v>
      </c>
      <c r="D1077" s="202" t="s">
        <v>8875</v>
      </c>
      <c r="E1077" s="203" t="s">
        <v>8876</v>
      </c>
      <c r="F1077" s="203" t="s">
        <v>8873</v>
      </c>
      <c r="G1077" s="201">
        <v>43114</v>
      </c>
      <c r="H1077" s="204" t="s">
        <v>9262</v>
      </c>
    </row>
    <row r="1078" spans="1:8" ht="33.75" x14ac:dyDescent="0.25">
      <c r="A1078" s="185" t="s">
        <v>8877</v>
      </c>
      <c r="B1078" s="200" t="s">
        <v>10080</v>
      </c>
      <c r="C1078" s="201">
        <v>43083</v>
      </c>
      <c r="D1078" s="202" t="s">
        <v>8878</v>
      </c>
      <c r="E1078" s="203" t="s">
        <v>8879</v>
      </c>
      <c r="F1078" s="203" t="s">
        <v>8880</v>
      </c>
      <c r="G1078" s="201">
        <v>43115</v>
      </c>
      <c r="H1078" s="204" t="s">
        <v>6441</v>
      </c>
    </row>
    <row r="1079" spans="1:8" ht="33.75" x14ac:dyDescent="0.25">
      <c r="A1079" s="185" t="s">
        <v>8881</v>
      </c>
      <c r="B1079" s="200" t="s">
        <v>10080</v>
      </c>
      <c r="C1079" s="201">
        <v>43083</v>
      </c>
      <c r="D1079" s="202" t="s">
        <v>8882</v>
      </c>
      <c r="E1079" s="203" t="s">
        <v>8883</v>
      </c>
      <c r="F1079" s="203" t="s">
        <v>8873</v>
      </c>
      <c r="G1079" s="201">
        <v>43114</v>
      </c>
      <c r="H1079" s="204" t="s">
        <v>6438</v>
      </c>
    </row>
    <row r="1080" spans="1:8" ht="33.75" x14ac:dyDescent="0.25">
      <c r="A1080" s="185" t="s">
        <v>8884</v>
      </c>
      <c r="B1080" s="200" t="s">
        <v>10085</v>
      </c>
      <c r="C1080" s="201">
        <v>43083</v>
      </c>
      <c r="D1080" s="202" t="s">
        <v>6603</v>
      </c>
      <c r="E1080" s="203" t="s">
        <v>6598</v>
      </c>
      <c r="F1080" s="203" t="s">
        <v>8873</v>
      </c>
      <c r="G1080" s="201">
        <v>43114</v>
      </c>
      <c r="H1080" s="204" t="s">
        <v>4280</v>
      </c>
    </row>
    <row r="1081" spans="1:8" ht="33.75" x14ac:dyDescent="0.25">
      <c r="A1081" s="185" t="s">
        <v>8885</v>
      </c>
      <c r="B1081" s="200" t="s">
        <v>10080</v>
      </c>
      <c r="C1081" s="201">
        <v>43083</v>
      </c>
      <c r="D1081" s="202" t="s">
        <v>8886</v>
      </c>
      <c r="E1081" s="203" t="s">
        <v>8887</v>
      </c>
      <c r="F1081" s="203" t="s">
        <v>8873</v>
      </c>
      <c r="G1081" s="201">
        <v>42749</v>
      </c>
      <c r="H1081" s="204" t="s">
        <v>80</v>
      </c>
    </row>
    <row r="1082" spans="1:8" ht="33.75" x14ac:dyDescent="0.25">
      <c r="A1082" s="185" t="s">
        <v>8888</v>
      </c>
      <c r="B1082" s="200" t="s">
        <v>10080</v>
      </c>
      <c r="C1082" s="201">
        <v>43083</v>
      </c>
      <c r="D1082" s="202" t="s">
        <v>8889</v>
      </c>
      <c r="E1082" s="203" t="s">
        <v>8890</v>
      </c>
      <c r="F1082" s="203" t="s">
        <v>8873</v>
      </c>
      <c r="G1082" s="201">
        <v>43114</v>
      </c>
      <c r="H1082" s="204" t="s">
        <v>2659</v>
      </c>
    </row>
    <row r="1083" spans="1:8" ht="22.5" x14ac:dyDescent="0.25">
      <c r="A1083" s="185" t="s">
        <v>8891</v>
      </c>
      <c r="B1083" s="200" t="s">
        <v>8892</v>
      </c>
      <c r="C1083" s="201">
        <v>42843</v>
      </c>
      <c r="D1083" s="202" t="s">
        <v>8893</v>
      </c>
      <c r="E1083" s="203" t="s">
        <v>919</v>
      </c>
      <c r="F1083" s="203" t="s">
        <v>6923</v>
      </c>
      <c r="G1083" s="201">
        <v>43091</v>
      </c>
      <c r="H1083" s="204" t="s">
        <v>6474</v>
      </c>
    </row>
    <row r="1084" spans="1:8" ht="22.5" x14ac:dyDescent="0.25">
      <c r="A1084" s="185" t="s">
        <v>8894</v>
      </c>
      <c r="B1084" s="200" t="s">
        <v>8895</v>
      </c>
      <c r="C1084" s="201">
        <v>42843</v>
      </c>
      <c r="D1084" s="202" t="s">
        <v>7153</v>
      </c>
      <c r="E1084" s="203" t="s">
        <v>919</v>
      </c>
      <c r="F1084" s="203" t="s">
        <v>6923</v>
      </c>
      <c r="G1084" s="201">
        <v>43091</v>
      </c>
      <c r="H1084" s="204" t="s">
        <v>6445</v>
      </c>
    </row>
    <row r="1085" spans="1:8" ht="22.5" x14ac:dyDescent="0.25">
      <c r="A1085" s="185" t="s">
        <v>8896</v>
      </c>
      <c r="B1085" s="200" t="s">
        <v>8897</v>
      </c>
      <c r="C1085" s="201">
        <v>42843</v>
      </c>
      <c r="D1085" s="202" t="s">
        <v>7153</v>
      </c>
      <c r="E1085" s="203" t="s">
        <v>919</v>
      </c>
      <c r="F1085" s="203" t="s">
        <v>6923</v>
      </c>
      <c r="G1085" s="201">
        <v>43091</v>
      </c>
      <c r="H1085" s="204" t="s">
        <v>9293</v>
      </c>
    </row>
    <row r="1086" spans="1:8" ht="22.5" x14ac:dyDescent="0.25">
      <c r="A1086" s="185" t="s">
        <v>8898</v>
      </c>
      <c r="B1086" s="200" t="s">
        <v>8899</v>
      </c>
      <c r="C1086" s="201">
        <v>42843</v>
      </c>
      <c r="D1086" s="202" t="s">
        <v>7153</v>
      </c>
      <c r="E1086" s="203" t="s">
        <v>919</v>
      </c>
      <c r="F1086" s="203" t="s">
        <v>8900</v>
      </c>
      <c r="G1086" s="201">
        <v>43091</v>
      </c>
      <c r="H1086" s="204" t="s">
        <v>9316</v>
      </c>
    </row>
    <row r="1087" spans="1:8" ht="22.5" x14ac:dyDescent="0.25">
      <c r="A1087" s="185" t="s">
        <v>8901</v>
      </c>
      <c r="B1087" s="200" t="s">
        <v>5584</v>
      </c>
      <c r="C1087" s="201">
        <v>42843</v>
      </c>
      <c r="D1087" s="202" t="s">
        <v>7029</v>
      </c>
      <c r="E1087" s="203" t="s">
        <v>968</v>
      </c>
      <c r="F1087" s="203" t="s">
        <v>6923</v>
      </c>
      <c r="G1087" s="201">
        <v>43091</v>
      </c>
      <c r="H1087" s="204" t="s">
        <v>254</v>
      </c>
    </row>
    <row r="1088" spans="1:8" ht="22.5" x14ac:dyDescent="0.25">
      <c r="A1088" s="185" t="s">
        <v>8902</v>
      </c>
      <c r="B1088" s="200" t="s">
        <v>5508</v>
      </c>
      <c r="C1088" s="201">
        <v>42843</v>
      </c>
      <c r="D1088" s="202" t="s">
        <v>7153</v>
      </c>
      <c r="E1088" s="203" t="s">
        <v>919</v>
      </c>
      <c r="F1088" s="203" t="s">
        <v>6923</v>
      </c>
      <c r="G1088" s="201">
        <v>43091</v>
      </c>
      <c r="H1088" s="204" t="s">
        <v>23</v>
      </c>
    </row>
    <row r="1089" spans="1:8" ht="22.5" x14ac:dyDescent="0.25">
      <c r="A1089" s="185" t="s">
        <v>8903</v>
      </c>
      <c r="B1089" s="200" t="s">
        <v>8904</v>
      </c>
      <c r="C1089" s="201">
        <v>42843</v>
      </c>
      <c r="D1089" s="202" t="s">
        <v>7153</v>
      </c>
      <c r="E1089" s="203" t="s">
        <v>919</v>
      </c>
      <c r="F1089" s="203" t="s">
        <v>6923</v>
      </c>
      <c r="G1089" s="201">
        <v>43091</v>
      </c>
      <c r="H1089" s="204" t="s">
        <v>23</v>
      </c>
    </row>
    <row r="1090" spans="1:8" ht="22.5" x14ac:dyDescent="0.25">
      <c r="A1090" s="185" t="s">
        <v>8905</v>
      </c>
      <c r="B1090" s="200" t="s">
        <v>5508</v>
      </c>
      <c r="C1090" s="201">
        <v>42843</v>
      </c>
      <c r="D1090" s="202" t="s">
        <v>1361</v>
      </c>
      <c r="E1090" s="203" t="s">
        <v>959</v>
      </c>
      <c r="F1090" s="203" t="s">
        <v>6923</v>
      </c>
      <c r="G1090" s="201">
        <v>43091</v>
      </c>
      <c r="H1090" s="204" t="s">
        <v>23</v>
      </c>
    </row>
    <row r="1091" spans="1:8" x14ac:dyDescent="0.25">
      <c r="A1091" s="185" t="s">
        <v>8906</v>
      </c>
      <c r="B1091" s="200" t="s">
        <v>8907</v>
      </c>
      <c r="C1091" s="201">
        <v>42843</v>
      </c>
      <c r="D1091" s="202" t="s">
        <v>1049</v>
      </c>
      <c r="E1091" s="203" t="s">
        <v>812</v>
      </c>
      <c r="F1091" s="203" t="s">
        <v>6923</v>
      </c>
      <c r="G1091" s="201">
        <v>43091</v>
      </c>
      <c r="H1091" s="204" t="s">
        <v>10</v>
      </c>
    </row>
    <row r="1092" spans="1:8" x14ac:dyDescent="0.25">
      <c r="A1092" s="185" t="s">
        <v>8908</v>
      </c>
      <c r="B1092" s="200" t="s">
        <v>5615</v>
      </c>
      <c r="C1092" s="201">
        <v>42843</v>
      </c>
      <c r="D1092" s="202" t="s">
        <v>6664</v>
      </c>
      <c r="E1092" s="203" t="s">
        <v>970</v>
      </c>
      <c r="F1092" s="203" t="s">
        <v>6923</v>
      </c>
      <c r="G1092" s="201">
        <v>43091</v>
      </c>
      <c r="H1092" s="204" t="s">
        <v>4197</v>
      </c>
    </row>
    <row r="1093" spans="1:8" ht="22.5" x14ac:dyDescent="0.25">
      <c r="A1093" s="185" t="s">
        <v>8909</v>
      </c>
      <c r="B1093" s="200" t="s">
        <v>8155</v>
      </c>
      <c r="C1093" s="201">
        <v>42843</v>
      </c>
      <c r="D1093" s="202" t="s">
        <v>7153</v>
      </c>
      <c r="E1093" s="203" t="s">
        <v>919</v>
      </c>
      <c r="F1093" s="203" t="s">
        <v>6923</v>
      </c>
      <c r="G1093" s="201">
        <v>43091</v>
      </c>
      <c r="H1093" s="204" t="s">
        <v>254</v>
      </c>
    </row>
    <row r="1094" spans="1:8" ht="33.75" x14ac:dyDescent="0.25">
      <c r="A1094" s="185" t="s">
        <v>8910</v>
      </c>
      <c r="B1094" s="200" t="s">
        <v>8911</v>
      </c>
      <c r="C1094" s="201">
        <v>42797</v>
      </c>
      <c r="D1094" s="202" t="s">
        <v>8912</v>
      </c>
      <c r="E1094" s="203" t="s">
        <v>8912</v>
      </c>
      <c r="F1094" s="203" t="s">
        <v>5837</v>
      </c>
      <c r="G1094" s="201">
        <v>43100</v>
      </c>
      <c r="H1094" s="204" t="s">
        <v>6329</v>
      </c>
    </row>
    <row r="1095" spans="1:8" ht="33.75" x14ac:dyDescent="0.25">
      <c r="A1095" s="185" t="s">
        <v>8913</v>
      </c>
      <c r="B1095" s="200" t="s">
        <v>8914</v>
      </c>
      <c r="C1095" s="201">
        <v>42815</v>
      </c>
      <c r="D1095" s="202" t="s">
        <v>8915</v>
      </c>
      <c r="E1095" s="203" t="s">
        <v>8915</v>
      </c>
      <c r="F1095" s="203" t="s">
        <v>8916</v>
      </c>
      <c r="G1095" s="201">
        <v>42830</v>
      </c>
      <c r="H1095" s="204" t="s">
        <v>155</v>
      </c>
    </row>
    <row r="1096" spans="1:8" ht="22.5" x14ac:dyDescent="0.25">
      <c r="A1096" s="185" t="s">
        <v>8917</v>
      </c>
      <c r="B1096" s="200" t="s">
        <v>8918</v>
      </c>
      <c r="C1096" s="201">
        <v>42895</v>
      </c>
      <c r="D1096" s="202" t="s">
        <v>812</v>
      </c>
      <c r="E1096" s="203" t="s">
        <v>812</v>
      </c>
      <c r="F1096" s="203" t="s">
        <v>8919</v>
      </c>
      <c r="G1096" s="201">
        <v>42910</v>
      </c>
      <c r="H1096" s="204" t="s">
        <v>257</v>
      </c>
    </row>
    <row r="1097" spans="1:8" ht="22.5" x14ac:dyDescent="0.25">
      <c r="A1097" s="185" t="s">
        <v>8920</v>
      </c>
      <c r="B1097" s="200" t="s">
        <v>8921</v>
      </c>
      <c r="C1097" s="201">
        <v>42990</v>
      </c>
      <c r="D1097" s="202" t="s">
        <v>919</v>
      </c>
      <c r="E1097" s="203" t="s">
        <v>919</v>
      </c>
      <c r="F1097" s="203" t="s">
        <v>8463</v>
      </c>
      <c r="G1097" s="201">
        <v>43005</v>
      </c>
      <c r="H1097" s="204" t="s">
        <v>271</v>
      </c>
    </row>
    <row r="1098" spans="1:8" ht="22.5" x14ac:dyDescent="0.25">
      <c r="A1098" s="185" t="s">
        <v>8922</v>
      </c>
      <c r="B1098" s="200" t="s">
        <v>8923</v>
      </c>
      <c r="C1098" s="201">
        <v>43047</v>
      </c>
      <c r="D1098" s="202" t="s">
        <v>8924</v>
      </c>
      <c r="E1098" s="203" t="s">
        <v>7679</v>
      </c>
      <c r="F1098" s="203" t="s">
        <v>6615</v>
      </c>
      <c r="G1098" s="201">
        <v>43080</v>
      </c>
      <c r="H1098" s="204" t="s">
        <v>233</v>
      </c>
    </row>
    <row r="1099" spans="1:8" ht="33.75" x14ac:dyDescent="0.25">
      <c r="A1099" s="185" t="s">
        <v>8925</v>
      </c>
      <c r="B1099" s="200" t="s">
        <v>8926</v>
      </c>
      <c r="C1099" s="201">
        <v>43005</v>
      </c>
      <c r="D1099" s="202" t="s">
        <v>8927</v>
      </c>
      <c r="E1099" s="203" t="s">
        <v>8927</v>
      </c>
      <c r="F1099" s="203" t="s">
        <v>8928</v>
      </c>
      <c r="G1099" s="201">
        <v>43020</v>
      </c>
      <c r="H1099" s="204" t="s">
        <v>155</v>
      </c>
    </row>
    <row r="1100" spans="1:8" ht="22.5" x14ac:dyDescent="0.25">
      <c r="A1100" s="185" t="s">
        <v>8929</v>
      </c>
      <c r="B1100" s="200" t="s">
        <v>8930</v>
      </c>
      <c r="C1100" s="201">
        <v>43089</v>
      </c>
      <c r="D1100" s="202" t="s">
        <v>8931</v>
      </c>
      <c r="E1100" s="203" t="s">
        <v>8932</v>
      </c>
      <c r="F1100" s="203" t="s">
        <v>8933</v>
      </c>
      <c r="G1100" s="201">
        <v>43097</v>
      </c>
      <c r="H1100" s="204" t="s">
        <v>7</v>
      </c>
    </row>
    <row r="1101" spans="1:8" ht="22.5" x14ac:dyDescent="0.25">
      <c r="A1101" s="185" t="s">
        <v>8934</v>
      </c>
      <c r="B1101" s="200" t="s">
        <v>8935</v>
      </c>
      <c r="C1101" s="201">
        <v>43006</v>
      </c>
      <c r="D1101" s="202" t="s">
        <v>7878</v>
      </c>
      <c r="E1101" s="203" t="s">
        <v>7878</v>
      </c>
      <c r="F1101" s="203" t="s">
        <v>5713</v>
      </c>
      <c r="G1101" s="201">
        <v>43021</v>
      </c>
      <c r="H1101" s="204" t="s">
        <v>9153</v>
      </c>
    </row>
    <row r="1102" spans="1:8" ht="22.5" x14ac:dyDescent="0.25">
      <c r="A1102" s="185" t="s">
        <v>8936</v>
      </c>
      <c r="B1102" s="200" t="s">
        <v>8937</v>
      </c>
      <c r="C1102" s="201">
        <v>43089</v>
      </c>
      <c r="D1102" s="202" t="s">
        <v>8938</v>
      </c>
      <c r="E1102" s="203" t="s">
        <v>6685</v>
      </c>
      <c r="F1102" s="203" t="s">
        <v>8933</v>
      </c>
      <c r="G1102" s="201">
        <v>43097</v>
      </c>
      <c r="H1102" s="204" t="s">
        <v>275</v>
      </c>
    </row>
    <row r="1103" spans="1:8" ht="45" x14ac:dyDescent="0.25">
      <c r="A1103" s="185" t="s">
        <v>8939</v>
      </c>
      <c r="B1103" s="200" t="s">
        <v>8940</v>
      </c>
      <c r="C1103" s="201">
        <v>43028</v>
      </c>
      <c r="D1103" s="202" t="s">
        <v>970</v>
      </c>
      <c r="E1103" s="203" t="s">
        <v>970</v>
      </c>
      <c r="F1103" s="203" t="s">
        <v>5837</v>
      </c>
      <c r="G1103" s="201">
        <v>43036</v>
      </c>
      <c r="H1103" s="204" t="s">
        <v>265</v>
      </c>
    </row>
    <row r="1104" spans="1:8" ht="22.5" x14ac:dyDescent="0.25">
      <c r="A1104" s="185" t="s">
        <v>8941</v>
      </c>
      <c r="B1104" s="200" t="s">
        <v>8942</v>
      </c>
      <c r="C1104" s="201">
        <v>43032</v>
      </c>
      <c r="D1104" s="202" t="s">
        <v>963</v>
      </c>
      <c r="E1104" s="203" t="s">
        <v>963</v>
      </c>
      <c r="F1104" s="203" t="s">
        <v>8943</v>
      </c>
      <c r="G1104" s="201">
        <v>43047</v>
      </c>
      <c r="H1104" s="204" t="s">
        <v>9317</v>
      </c>
    </row>
    <row r="1105" spans="1:8" ht="22.5" x14ac:dyDescent="0.25">
      <c r="A1105" s="185" t="s">
        <v>8944</v>
      </c>
      <c r="B1105" s="200" t="s">
        <v>8945</v>
      </c>
      <c r="C1105" s="201">
        <v>43092</v>
      </c>
      <c r="D1105" s="202" t="s">
        <v>965</v>
      </c>
      <c r="E1105" s="203" t="s">
        <v>965</v>
      </c>
      <c r="F1105" s="203" t="s">
        <v>1431</v>
      </c>
      <c r="G1105" s="201">
        <v>43092</v>
      </c>
      <c r="H1105" s="204" t="s">
        <v>6491</v>
      </c>
    </row>
    <row r="1106" spans="1:8" ht="22.5" x14ac:dyDescent="0.25">
      <c r="A1106" s="185" t="s">
        <v>8946</v>
      </c>
      <c r="B1106" s="200" t="s">
        <v>8947</v>
      </c>
      <c r="C1106" s="201">
        <v>42843</v>
      </c>
      <c r="D1106" s="202" t="s">
        <v>919</v>
      </c>
      <c r="E1106" s="203" t="s">
        <v>919</v>
      </c>
      <c r="F1106" s="203" t="s">
        <v>6923</v>
      </c>
      <c r="G1106" s="201">
        <v>42843</v>
      </c>
      <c r="H1106" s="204" t="s">
        <v>6474</v>
      </c>
    </row>
    <row r="1107" spans="1:8" ht="22.5" x14ac:dyDescent="0.25">
      <c r="A1107" s="185" t="s">
        <v>8948</v>
      </c>
      <c r="B1107" s="200" t="s">
        <v>8949</v>
      </c>
      <c r="C1107" s="201">
        <v>42843</v>
      </c>
      <c r="D1107" s="202" t="s">
        <v>1049</v>
      </c>
      <c r="E1107" s="203" t="s">
        <v>1049</v>
      </c>
      <c r="F1107" s="203" t="s">
        <v>6923</v>
      </c>
      <c r="G1107" s="201">
        <v>42843</v>
      </c>
      <c r="H1107" s="204" t="s">
        <v>6416</v>
      </c>
    </row>
    <row r="1108" spans="1:8" x14ac:dyDescent="0.25">
      <c r="A1108" s="185" t="s">
        <v>8950</v>
      </c>
      <c r="B1108" s="200" t="s">
        <v>10086</v>
      </c>
      <c r="C1108" s="201">
        <v>42843</v>
      </c>
      <c r="D1108" s="202" t="s">
        <v>7878</v>
      </c>
      <c r="E1108" s="203" t="s">
        <v>7878</v>
      </c>
      <c r="F1108" s="203" t="s">
        <v>6923</v>
      </c>
      <c r="G1108" s="201">
        <v>42843</v>
      </c>
      <c r="H1108" s="204" t="s">
        <v>4258</v>
      </c>
    </row>
    <row r="1109" spans="1:8" ht="22.5" x14ac:dyDescent="0.25">
      <c r="A1109" s="185" t="s">
        <v>8951</v>
      </c>
      <c r="B1109" s="200" t="s">
        <v>8952</v>
      </c>
      <c r="C1109" s="201">
        <v>42843</v>
      </c>
      <c r="D1109" s="202" t="s">
        <v>968</v>
      </c>
      <c r="E1109" s="203" t="s">
        <v>968</v>
      </c>
      <c r="F1109" s="203" t="s">
        <v>6923</v>
      </c>
      <c r="G1109" s="201">
        <v>42843</v>
      </c>
      <c r="H1109" s="204" t="s">
        <v>6419</v>
      </c>
    </row>
    <row r="1110" spans="1:8" ht="22.5" x14ac:dyDescent="0.25">
      <c r="A1110" s="185" t="s">
        <v>8953</v>
      </c>
      <c r="B1110" s="200" t="s">
        <v>8954</v>
      </c>
      <c r="C1110" s="201">
        <v>42843</v>
      </c>
      <c r="D1110" s="202" t="s">
        <v>919</v>
      </c>
      <c r="E1110" s="203" t="s">
        <v>919</v>
      </c>
      <c r="F1110" s="203" t="s">
        <v>6923</v>
      </c>
      <c r="G1110" s="201">
        <v>42843</v>
      </c>
      <c r="H1110" s="204" t="s">
        <v>1523</v>
      </c>
    </row>
    <row r="1111" spans="1:8" ht="22.5" x14ac:dyDescent="0.25">
      <c r="A1111" s="185" t="s">
        <v>8955</v>
      </c>
      <c r="B1111" s="200" t="s">
        <v>8956</v>
      </c>
      <c r="C1111" s="201">
        <v>43096</v>
      </c>
      <c r="D1111" s="202" t="s">
        <v>8661</v>
      </c>
      <c r="E1111" s="203" t="s">
        <v>8661</v>
      </c>
      <c r="F1111" s="203" t="s">
        <v>1431</v>
      </c>
      <c r="G1111" s="201">
        <v>43096</v>
      </c>
      <c r="H1111" s="204" t="s">
        <v>9307</v>
      </c>
    </row>
    <row r="1112" spans="1:8" ht="22.5" x14ac:dyDescent="0.25">
      <c r="A1112" s="185" t="s">
        <v>8957</v>
      </c>
      <c r="B1112" s="200" t="s">
        <v>8958</v>
      </c>
      <c r="C1112" s="201">
        <v>43097</v>
      </c>
      <c r="D1112" s="202" t="s">
        <v>8959</v>
      </c>
      <c r="E1112" s="203" t="s">
        <v>8960</v>
      </c>
      <c r="F1112" s="203" t="s">
        <v>8933</v>
      </c>
      <c r="G1112" s="201">
        <v>43098</v>
      </c>
      <c r="H1112" s="204" t="s">
        <v>9</v>
      </c>
    </row>
    <row r="1113" spans="1:8" ht="22.5" x14ac:dyDescent="0.25">
      <c r="A1113" s="185" t="s">
        <v>8961</v>
      </c>
      <c r="B1113" s="200" t="s">
        <v>8962</v>
      </c>
      <c r="C1113" s="201">
        <v>43048</v>
      </c>
      <c r="D1113" s="202" t="s">
        <v>963</v>
      </c>
      <c r="E1113" s="203" t="s">
        <v>963</v>
      </c>
      <c r="F1113" s="203" t="s">
        <v>8963</v>
      </c>
      <c r="G1113" s="201">
        <v>43063</v>
      </c>
      <c r="H1113" s="204" t="s">
        <v>6334</v>
      </c>
    </row>
    <row r="1114" spans="1:8" ht="33.75" x14ac:dyDescent="0.25">
      <c r="A1114" s="185" t="s">
        <v>8964</v>
      </c>
      <c r="B1114" s="200" t="s">
        <v>8965</v>
      </c>
      <c r="C1114" s="201">
        <v>43048</v>
      </c>
      <c r="D1114" s="202" t="s">
        <v>919</v>
      </c>
      <c r="E1114" s="203" t="s">
        <v>919</v>
      </c>
      <c r="F1114" s="203" t="s">
        <v>8963</v>
      </c>
      <c r="G1114" s="201">
        <v>43063</v>
      </c>
      <c r="H1114" s="204" t="s">
        <v>6330</v>
      </c>
    </row>
    <row r="1115" spans="1:8" ht="22.5" x14ac:dyDescent="0.25">
      <c r="A1115" s="185" t="s">
        <v>8966</v>
      </c>
      <c r="B1115" s="200" t="s">
        <v>8967</v>
      </c>
      <c r="C1115" s="201">
        <v>43045</v>
      </c>
      <c r="D1115" s="202" t="s">
        <v>7214</v>
      </c>
      <c r="E1115" s="203" t="s">
        <v>1206</v>
      </c>
      <c r="F1115" s="203" t="s">
        <v>8968</v>
      </c>
      <c r="G1115" s="201">
        <v>43060</v>
      </c>
      <c r="H1115" s="204" t="s">
        <v>9318</v>
      </c>
    </row>
    <row r="1116" spans="1:8" x14ac:dyDescent="0.25">
      <c r="A1116" s="185" t="s">
        <v>8969</v>
      </c>
      <c r="B1116" s="200" t="s">
        <v>2432</v>
      </c>
      <c r="C1116" s="201">
        <v>43042</v>
      </c>
      <c r="D1116" s="202" t="s">
        <v>952</v>
      </c>
      <c r="E1116" s="203" t="s">
        <v>952</v>
      </c>
      <c r="F1116" s="203" t="s">
        <v>8970</v>
      </c>
      <c r="G1116" s="201">
        <v>43057</v>
      </c>
      <c r="H1116" s="204" t="s">
        <v>136</v>
      </c>
    </row>
    <row r="1117" spans="1:8" ht="22.5" x14ac:dyDescent="0.25">
      <c r="A1117" s="185" t="s">
        <v>8971</v>
      </c>
      <c r="B1117" s="200" t="s">
        <v>8972</v>
      </c>
      <c r="C1117" s="201">
        <v>42747</v>
      </c>
      <c r="D1117" s="202" t="s">
        <v>6760</v>
      </c>
      <c r="E1117" s="203" t="s">
        <v>6760</v>
      </c>
      <c r="F1117" s="203" t="s">
        <v>5837</v>
      </c>
      <c r="G1117" s="201">
        <v>43100</v>
      </c>
      <c r="H1117" s="204" t="s">
        <v>9124</v>
      </c>
    </row>
    <row r="1118" spans="1:8" ht="33.75" x14ac:dyDescent="0.25">
      <c r="A1118" s="185" t="s">
        <v>8973</v>
      </c>
      <c r="B1118" s="200" t="s">
        <v>8974</v>
      </c>
      <c r="C1118" s="201">
        <v>42760</v>
      </c>
      <c r="D1118" s="202" t="s">
        <v>6760</v>
      </c>
      <c r="E1118" s="203" t="s">
        <v>6760</v>
      </c>
      <c r="F1118" s="203" t="s">
        <v>5837</v>
      </c>
      <c r="G1118" s="201">
        <v>43100</v>
      </c>
      <c r="H1118" s="204" t="s">
        <v>9124</v>
      </c>
    </row>
    <row r="1119" spans="1:8" ht="33.75" x14ac:dyDescent="0.25">
      <c r="A1119" s="185" t="s">
        <v>8975</v>
      </c>
      <c r="B1119" s="200" t="s">
        <v>8976</v>
      </c>
      <c r="C1119" s="201">
        <v>43088</v>
      </c>
      <c r="D1119" s="202" t="s">
        <v>8977</v>
      </c>
      <c r="E1119" s="203" t="s">
        <v>8977</v>
      </c>
      <c r="F1119" s="203" t="s">
        <v>5837</v>
      </c>
      <c r="G1119" s="201">
        <v>43100</v>
      </c>
      <c r="H1119" s="204" t="s">
        <v>9124</v>
      </c>
    </row>
    <row r="1120" spans="1:8" ht="22.5" x14ac:dyDescent="0.25">
      <c r="A1120" s="185" t="s">
        <v>8978</v>
      </c>
      <c r="B1120" s="200" t="s">
        <v>8979</v>
      </c>
      <c r="C1120" s="201">
        <v>43097</v>
      </c>
      <c r="D1120" s="202" t="s">
        <v>8980</v>
      </c>
      <c r="E1120" s="203" t="s">
        <v>8981</v>
      </c>
      <c r="F1120" s="203" t="s">
        <v>8933</v>
      </c>
      <c r="G1120" s="201">
        <v>43098</v>
      </c>
      <c r="H1120" s="204" t="s">
        <v>9</v>
      </c>
    </row>
    <row r="1121" spans="1:8" ht="22.5" x14ac:dyDescent="0.25">
      <c r="A1121" s="185" t="s">
        <v>8982</v>
      </c>
      <c r="B1121" s="200" t="s">
        <v>8983</v>
      </c>
      <c r="C1121" s="201">
        <v>43089</v>
      </c>
      <c r="D1121" s="202" t="s">
        <v>8984</v>
      </c>
      <c r="E1121" s="203" t="s">
        <v>8985</v>
      </c>
      <c r="F1121" s="203" t="s">
        <v>8933</v>
      </c>
      <c r="G1121" s="201">
        <v>43098</v>
      </c>
      <c r="H1121" s="204" t="s">
        <v>7</v>
      </c>
    </row>
    <row r="1122" spans="1:8" ht="22.5" x14ac:dyDescent="0.25">
      <c r="A1122" s="185" t="s">
        <v>8986</v>
      </c>
      <c r="B1122" s="200" t="s">
        <v>8987</v>
      </c>
      <c r="C1122" s="201">
        <v>43089</v>
      </c>
      <c r="D1122" s="202" t="s">
        <v>6715</v>
      </c>
      <c r="E1122" s="203" t="s">
        <v>6716</v>
      </c>
      <c r="F1122" s="203" t="s">
        <v>8933</v>
      </c>
      <c r="G1122" s="201">
        <v>43098</v>
      </c>
      <c r="H1122" s="204" t="s">
        <v>275</v>
      </c>
    </row>
    <row r="1123" spans="1:8" ht="22.5" x14ac:dyDescent="0.25">
      <c r="A1123" s="185" t="s">
        <v>8988</v>
      </c>
      <c r="B1123" s="200" t="s">
        <v>5954</v>
      </c>
      <c r="C1123" s="201">
        <v>42843</v>
      </c>
      <c r="D1123" s="202" t="s">
        <v>7153</v>
      </c>
      <c r="E1123" s="203" t="s">
        <v>919</v>
      </c>
      <c r="F1123" s="203" t="s">
        <v>6923</v>
      </c>
      <c r="G1123" s="201">
        <v>43091</v>
      </c>
      <c r="H1123" s="204" t="s">
        <v>6474</v>
      </c>
    </row>
    <row r="1124" spans="1:8" x14ac:dyDescent="0.25">
      <c r="A1124" s="185" t="s">
        <v>8989</v>
      </c>
      <c r="B1124" s="200" t="s">
        <v>8990</v>
      </c>
      <c r="C1124" s="201">
        <v>42843</v>
      </c>
      <c r="D1124" s="202" t="s">
        <v>7994</v>
      </c>
      <c r="E1124" s="203" t="s">
        <v>1049</v>
      </c>
      <c r="F1124" s="203" t="s">
        <v>6923</v>
      </c>
      <c r="G1124" s="201">
        <v>43091</v>
      </c>
      <c r="H1124" s="204" t="s">
        <v>6416</v>
      </c>
    </row>
    <row r="1125" spans="1:8" x14ac:dyDescent="0.25">
      <c r="A1125" s="185" t="s">
        <v>8991</v>
      </c>
      <c r="B1125" s="200" t="s">
        <v>10087</v>
      </c>
      <c r="C1125" s="201">
        <v>42843</v>
      </c>
      <c r="D1125" s="202" t="s">
        <v>7877</v>
      </c>
      <c r="E1125" s="203" t="s">
        <v>7878</v>
      </c>
      <c r="F1125" s="203" t="s">
        <v>6923</v>
      </c>
      <c r="G1125" s="201">
        <v>43091</v>
      </c>
      <c r="H1125" s="204" t="s">
        <v>4258</v>
      </c>
    </row>
    <row r="1126" spans="1:8" ht="22.5" x14ac:dyDescent="0.25">
      <c r="A1126" s="185" t="s">
        <v>8992</v>
      </c>
      <c r="B1126" s="200" t="s">
        <v>5059</v>
      </c>
      <c r="C1126" s="201">
        <v>42843</v>
      </c>
      <c r="D1126" s="202" t="s">
        <v>7029</v>
      </c>
      <c r="E1126" s="203" t="s">
        <v>968</v>
      </c>
      <c r="F1126" s="203" t="s">
        <v>6923</v>
      </c>
      <c r="G1126" s="201">
        <v>43091</v>
      </c>
      <c r="H1126" s="204" t="s">
        <v>6419</v>
      </c>
    </row>
    <row r="1127" spans="1:8" ht="22.5" x14ac:dyDescent="0.25">
      <c r="A1127" s="185" t="s">
        <v>8993</v>
      </c>
      <c r="B1127" s="200" t="s">
        <v>8994</v>
      </c>
      <c r="C1127" s="201">
        <v>42843</v>
      </c>
      <c r="D1127" s="202" t="s">
        <v>7153</v>
      </c>
      <c r="E1127" s="203" t="s">
        <v>919</v>
      </c>
      <c r="F1127" s="203" t="s">
        <v>6923</v>
      </c>
      <c r="G1127" s="201">
        <v>43091</v>
      </c>
      <c r="H1127" s="204" t="s">
        <v>1523</v>
      </c>
    </row>
    <row r="1128" spans="1:8" ht="22.5" x14ac:dyDescent="0.25">
      <c r="A1128" s="185" t="s">
        <v>8995</v>
      </c>
      <c r="B1128" s="200" t="s">
        <v>8996</v>
      </c>
      <c r="C1128" s="201">
        <v>42906</v>
      </c>
      <c r="D1128" s="202" t="s">
        <v>8997</v>
      </c>
      <c r="E1128" s="203" t="s">
        <v>8997</v>
      </c>
      <c r="F1128" s="203" t="s">
        <v>6303</v>
      </c>
      <c r="G1128" s="201">
        <v>43951</v>
      </c>
      <c r="H1128" s="204" t="s">
        <v>9319</v>
      </c>
    </row>
    <row r="1129" spans="1:8" x14ac:dyDescent="0.25">
      <c r="A1129" s="185" t="s">
        <v>8998</v>
      </c>
      <c r="B1129" s="200" t="s">
        <v>5936</v>
      </c>
      <c r="C1129" s="201">
        <v>43092</v>
      </c>
      <c r="D1129" s="202" t="s">
        <v>7658</v>
      </c>
      <c r="E1129" s="203" t="s">
        <v>965</v>
      </c>
      <c r="F1129" s="203" t="s">
        <v>5837</v>
      </c>
      <c r="G1129" s="201">
        <v>43100</v>
      </c>
      <c r="H1129" s="204" t="s">
        <v>6491</v>
      </c>
    </row>
    <row r="1130" spans="1:8" ht="22.5" x14ac:dyDescent="0.25">
      <c r="A1130" s="185" t="s">
        <v>8999</v>
      </c>
      <c r="B1130" s="200" t="s">
        <v>9000</v>
      </c>
      <c r="C1130" s="201">
        <v>43007</v>
      </c>
      <c r="D1130" s="202" t="s">
        <v>8997</v>
      </c>
      <c r="E1130" s="203" t="s">
        <v>8997</v>
      </c>
      <c r="F1130" s="203" t="s">
        <v>6303</v>
      </c>
      <c r="G1130" s="201">
        <v>43951</v>
      </c>
      <c r="H1130" s="204" t="s">
        <v>251</v>
      </c>
    </row>
    <row r="1131" spans="1:8" x14ac:dyDescent="0.25">
      <c r="A1131" s="185" t="s">
        <v>9001</v>
      </c>
      <c r="B1131" s="200" t="s">
        <v>9002</v>
      </c>
      <c r="C1131" s="201">
        <v>43084</v>
      </c>
      <c r="D1131" s="202" t="s">
        <v>6603</v>
      </c>
      <c r="E1131" s="203" t="s">
        <v>6598</v>
      </c>
      <c r="F1131" s="203" t="s">
        <v>5837</v>
      </c>
      <c r="G1131" s="201">
        <v>43146</v>
      </c>
      <c r="H1131" s="204" t="s">
        <v>9320</v>
      </c>
    </row>
    <row r="1132" spans="1:8" ht="33.75" x14ac:dyDescent="0.25">
      <c r="A1132" s="185" t="s">
        <v>9003</v>
      </c>
      <c r="B1132" s="200" t="s">
        <v>6305</v>
      </c>
      <c r="C1132" s="201">
        <v>42906</v>
      </c>
      <c r="D1132" s="202" t="s">
        <v>8997</v>
      </c>
      <c r="E1132" s="203" t="s">
        <v>8997</v>
      </c>
      <c r="F1132" s="203" t="s">
        <v>6303</v>
      </c>
      <c r="G1132" s="201">
        <v>43951</v>
      </c>
      <c r="H1132" s="204" t="s">
        <v>6555</v>
      </c>
    </row>
    <row r="1133" spans="1:8" ht="22.5" x14ac:dyDescent="0.25">
      <c r="A1133" s="185" t="s">
        <v>9004</v>
      </c>
      <c r="B1133" s="200" t="s">
        <v>9005</v>
      </c>
      <c r="C1133" s="201">
        <v>43096</v>
      </c>
      <c r="D1133" s="202" t="s">
        <v>7720</v>
      </c>
      <c r="E1133" s="203" t="s">
        <v>7721</v>
      </c>
      <c r="F1133" s="203" t="s">
        <v>9006</v>
      </c>
      <c r="G1133" s="201">
        <v>43160</v>
      </c>
      <c r="H1133" s="204" t="s">
        <v>423</v>
      </c>
    </row>
    <row r="1134" spans="1:8" ht="22.5" x14ac:dyDescent="0.25">
      <c r="A1134" s="185" t="s">
        <v>9007</v>
      </c>
      <c r="B1134" s="200" t="s">
        <v>9008</v>
      </c>
      <c r="C1134" s="201">
        <v>43066</v>
      </c>
      <c r="D1134" s="202" t="s">
        <v>8660</v>
      </c>
      <c r="E1134" s="203" t="s">
        <v>8661</v>
      </c>
      <c r="F1134" s="203" t="s">
        <v>8662</v>
      </c>
      <c r="G1134" s="201">
        <v>43127</v>
      </c>
      <c r="H1134" s="204" t="s">
        <v>9307</v>
      </c>
    </row>
    <row r="1135" spans="1:8" ht="22.5" x14ac:dyDescent="0.25">
      <c r="A1135" s="185" t="s">
        <v>9009</v>
      </c>
      <c r="B1135" s="200" t="s">
        <v>9010</v>
      </c>
      <c r="C1135" s="201">
        <v>43090</v>
      </c>
      <c r="D1135" s="202" t="s">
        <v>9011</v>
      </c>
      <c r="E1135" s="203" t="s">
        <v>9011</v>
      </c>
      <c r="F1135" s="203" t="s">
        <v>3008</v>
      </c>
      <c r="G1135" s="201">
        <v>43465</v>
      </c>
      <c r="H1135" s="204" t="s">
        <v>9321</v>
      </c>
    </row>
    <row r="1136" spans="1:8" ht="22.5" x14ac:dyDescent="0.25">
      <c r="A1136" s="185" t="s">
        <v>9012</v>
      </c>
      <c r="B1136" s="200" t="s">
        <v>9013</v>
      </c>
      <c r="C1136" s="201">
        <v>43091</v>
      </c>
      <c r="D1136" s="202" t="s">
        <v>9014</v>
      </c>
      <c r="E1136" s="203" t="s">
        <v>9015</v>
      </c>
      <c r="F1136" s="203" t="s">
        <v>3008</v>
      </c>
      <c r="G1136" s="201">
        <v>43465</v>
      </c>
      <c r="H1136" s="204" t="s">
        <v>2562</v>
      </c>
    </row>
    <row r="1137" spans="1:8" ht="33.75" x14ac:dyDescent="0.25">
      <c r="A1137" s="185" t="s">
        <v>9016</v>
      </c>
      <c r="B1137" s="200" t="s">
        <v>9017</v>
      </c>
      <c r="C1137" s="201">
        <v>42767</v>
      </c>
      <c r="D1137" s="202" t="s">
        <v>2751</v>
      </c>
      <c r="E1137" s="203" t="s">
        <v>2751</v>
      </c>
      <c r="F1137" s="203" t="s">
        <v>9018</v>
      </c>
      <c r="G1137" s="201">
        <v>43100</v>
      </c>
      <c r="H1137" s="204" t="s">
        <v>240</v>
      </c>
    </row>
    <row r="1138" spans="1:8" ht="33.75" x14ac:dyDescent="0.25">
      <c r="A1138" s="185" t="s">
        <v>9019</v>
      </c>
      <c r="B1138" s="200" t="s">
        <v>9020</v>
      </c>
      <c r="C1138" s="201">
        <v>43091</v>
      </c>
      <c r="D1138" s="202" t="s">
        <v>9021</v>
      </c>
      <c r="E1138" s="203" t="s">
        <v>9021</v>
      </c>
      <c r="F1138" s="203" t="s">
        <v>8240</v>
      </c>
      <c r="G1138" s="201">
        <v>43091</v>
      </c>
      <c r="H1138" s="204" t="s">
        <v>9246</v>
      </c>
    </row>
    <row r="1139" spans="1:8" ht="22.5" x14ac:dyDescent="0.25">
      <c r="A1139" s="185" t="s">
        <v>9022</v>
      </c>
      <c r="B1139" s="200" t="s">
        <v>9023</v>
      </c>
      <c r="C1139" s="201">
        <v>43091</v>
      </c>
      <c r="D1139" s="202" t="s">
        <v>9024</v>
      </c>
      <c r="E1139" s="203" t="s">
        <v>8148</v>
      </c>
      <c r="F1139" s="203" t="s">
        <v>9025</v>
      </c>
      <c r="G1139" s="201">
        <v>43343</v>
      </c>
      <c r="H1139" s="204" t="s">
        <v>9246</v>
      </c>
    </row>
    <row r="1140" spans="1:8" ht="22.5" x14ac:dyDescent="0.25">
      <c r="A1140" s="185" t="s">
        <v>9026</v>
      </c>
      <c r="B1140" s="200" t="s">
        <v>9027</v>
      </c>
      <c r="C1140" s="201">
        <v>43087</v>
      </c>
      <c r="D1140" s="202" t="s">
        <v>9028</v>
      </c>
      <c r="E1140" s="203" t="s">
        <v>9029</v>
      </c>
      <c r="F1140" s="203" t="s">
        <v>9030</v>
      </c>
      <c r="G1140" s="201">
        <v>43149</v>
      </c>
      <c r="H1140" s="204" t="s">
        <v>6373</v>
      </c>
    </row>
    <row r="1141" spans="1:8" ht="33.75" x14ac:dyDescent="0.25">
      <c r="A1141" s="185" t="s">
        <v>9031</v>
      </c>
      <c r="B1141" s="200" t="s">
        <v>9392</v>
      </c>
      <c r="C1141" s="201">
        <v>43087</v>
      </c>
      <c r="D1141" s="202" t="s">
        <v>2704</v>
      </c>
      <c r="E1141" s="203" t="s">
        <v>2704</v>
      </c>
      <c r="F1141" s="203" t="s">
        <v>9032</v>
      </c>
      <c r="G1141" s="201">
        <v>43087</v>
      </c>
      <c r="H1141" s="204" t="s">
        <v>6341</v>
      </c>
    </row>
    <row r="1142" spans="1:8" ht="22.5" x14ac:dyDescent="0.25">
      <c r="A1142" s="185" t="s">
        <v>9033</v>
      </c>
      <c r="B1142" s="200" t="s">
        <v>9034</v>
      </c>
      <c r="C1142" s="201">
        <v>42843</v>
      </c>
      <c r="D1142" s="202">
        <v>985000</v>
      </c>
      <c r="E1142" s="203" t="s">
        <v>9447</v>
      </c>
      <c r="F1142" s="203" t="s">
        <v>5837</v>
      </c>
      <c r="G1142" s="201"/>
      <c r="H1142" s="204" t="s">
        <v>214</v>
      </c>
    </row>
    <row r="1143" spans="1:8" ht="22.5" x14ac:dyDescent="0.25">
      <c r="A1143" s="185" t="s">
        <v>9035</v>
      </c>
      <c r="B1143" s="200" t="s">
        <v>1612</v>
      </c>
      <c r="C1143" s="201">
        <v>42891</v>
      </c>
      <c r="D1143" s="202">
        <v>100000</v>
      </c>
      <c r="E1143" s="203" t="s">
        <v>2753</v>
      </c>
      <c r="F1143" s="203" t="s">
        <v>5837</v>
      </c>
      <c r="G1143" s="201"/>
      <c r="H1143" s="204" t="s">
        <v>2559</v>
      </c>
    </row>
    <row r="1144" spans="1:8" ht="45" x14ac:dyDescent="0.25">
      <c r="A1144" s="185" t="s">
        <v>9036</v>
      </c>
      <c r="B1144" s="200" t="s">
        <v>9037</v>
      </c>
      <c r="C1144" s="201">
        <v>42885</v>
      </c>
      <c r="D1144" s="202" t="s">
        <v>2704</v>
      </c>
      <c r="E1144" s="203" t="s">
        <v>2704</v>
      </c>
      <c r="F1144" s="203" t="s">
        <v>9038</v>
      </c>
      <c r="G1144" s="201"/>
      <c r="H1144" s="204" t="s">
        <v>2565</v>
      </c>
    </row>
    <row r="1145" spans="1:8" ht="23.25" thickBot="1" x14ac:dyDescent="0.3">
      <c r="A1145" s="205" t="s">
        <v>9039</v>
      </c>
      <c r="B1145" s="206" t="s">
        <v>9040</v>
      </c>
      <c r="C1145" s="207">
        <v>42838</v>
      </c>
      <c r="D1145" s="208" t="s">
        <v>2704</v>
      </c>
      <c r="E1145" s="209" t="s">
        <v>2704</v>
      </c>
      <c r="F1145" s="209" t="s">
        <v>5837</v>
      </c>
      <c r="G1145" s="207">
        <v>43100</v>
      </c>
      <c r="H1145" s="210" t="s">
        <v>5</v>
      </c>
    </row>
    <row r="1146" spans="1:8" ht="34.5" thickTop="1" x14ac:dyDescent="0.25">
      <c r="A1146" s="353" t="s">
        <v>9041</v>
      </c>
      <c r="B1146" s="381" t="s">
        <v>9042</v>
      </c>
      <c r="C1146" s="359">
        <v>42905</v>
      </c>
      <c r="D1146" s="383">
        <v>250000</v>
      </c>
      <c r="E1146" s="365" t="s">
        <v>9448</v>
      </c>
      <c r="F1146" s="365" t="s">
        <v>5837</v>
      </c>
      <c r="G1146" s="359"/>
      <c r="H1146" s="211" t="s">
        <v>224</v>
      </c>
    </row>
    <row r="1147" spans="1:8" ht="22.5" x14ac:dyDescent="0.25">
      <c r="A1147" s="354"/>
      <c r="B1147" s="368"/>
      <c r="C1147" s="360"/>
      <c r="D1147" s="369"/>
      <c r="E1147" s="366"/>
      <c r="F1147" s="366"/>
      <c r="G1147" s="360"/>
      <c r="H1147" s="204" t="s">
        <v>2559</v>
      </c>
    </row>
    <row r="1148" spans="1:8" ht="12" thickBot="1" x14ac:dyDescent="0.3">
      <c r="A1148" s="355"/>
      <c r="B1148" s="382"/>
      <c r="C1148" s="361"/>
      <c r="D1148" s="384"/>
      <c r="E1148" s="367"/>
      <c r="F1148" s="367"/>
      <c r="G1148" s="361"/>
      <c r="H1148" s="212" t="s">
        <v>38</v>
      </c>
    </row>
    <row r="1149" spans="1:8" ht="12" thickTop="1" x14ac:dyDescent="0.25">
      <c r="A1149" s="353" t="s">
        <v>9043</v>
      </c>
      <c r="B1149" s="381" t="s">
        <v>9044</v>
      </c>
      <c r="C1149" s="359">
        <v>42914</v>
      </c>
      <c r="D1149" s="383" t="s">
        <v>2704</v>
      </c>
      <c r="E1149" s="365" t="s">
        <v>2704</v>
      </c>
      <c r="F1149" s="365" t="s">
        <v>5837</v>
      </c>
      <c r="G1149" s="359"/>
      <c r="H1149" s="211" t="s">
        <v>9</v>
      </c>
    </row>
    <row r="1150" spans="1:8" x14ac:dyDescent="0.25">
      <c r="A1150" s="354"/>
      <c r="B1150" s="368"/>
      <c r="C1150" s="360"/>
      <c r="D1150" s="369"/>
      <c r="E1150" s="366"/>
      <c r="F1150" s="366"/>
      <c r="G1150" s="360"/>
      <c r="H1150" s="204" t="s">
        <v>4197</v>
      </c>
    </row>
    <row r="1151" spans="1:8" x14ac:dyDescent="0.25">
      <c r="A1151" s="354"/>
      <c r="B1151" s="368"/>
      <c r="C1151" s="360"/>
      <c r="D1151" s="369"/>
      <c r="E1151" s="366"/>
      <c r="F1151" s="366"/>
      <c r="G1151" s="360"/>
      <c r="H1151" s="204" t="s">
        <v>231</v>
      </c>
    </row>
    <row r="1152" spans="1:8" x14ac:dyDescent="0.25">
      <c r="A1152" s="354"/>
      <c r="B1152" s="368"/>
      <c r="C1152" s="360"/>
      <c r="D1152" s="369"/>
      <c r="E1152" s="366"/>
      <c r="F1152" s="366"/>
      <c r="G1152" s="360"/>
      <c r="H1152" s="204" t="s">
        <v>275</v>
      </c>
    </row>
    <row r="1153" spans="1:8" x14ac:dyDescent="0.25">
      <c r="A1153" s="354"/>
      <c r="B1153" s="368"/>
      <c r="C1153" s="360"/>
      <c r="D1153" s="369"/>
      <c r="E1153" s="366"/>
      <c r="F1153" s="366"/>
      <c r="G1153" s="360"/>
      <c r="H1153" s="204" t="s">
        <v>1522</v>
      </c>
    </row>
    <row r="1154" spans="1:8" x14ac:dyDescent="0.25">
      <c r="A1154" s="354"/>
      <c r="B1154" s="368"/>
      <c r="C1154" s="360"/>
      <c r="D1154" s="369"/>
      <c r="E1154" s="366"/>
      <c r="F1154" s="366"/>
      <c r="G1154" s="360"/>
      <c r="H1154" s="204" t="s">
        <v>10</v>
      </c>
    </row>
    <row r="1155" spans="1:8" ht="12" thickBot="1" x14ac:dyDescent="0.3">
      <c r="A1155" s="355"/>
      <c r="B1155" s="382"/>
      <c r="C1155" s="361"/>
      <c r="D1155" s="384"/>
      <c r="E1155" s="367"/>
      <c r="F1155" s="367"/>
      <c r="G1155" s="361"/>
      <c r="H1155" s="212" t="s">
        <v>1530</v>
      </c>
    </row>
    <row r="1156" spans="1:8" ht="23.25" thickTop="1" x14ac:dyDescent="0.25">
      <c r="A1156" s="194" t="s">
        <v>9045</v>
      </c>
      <c r="B1156" s="195" t="s">
        <v>9046</v>
      </c>
      <c r="C1156" s="196">
        <v>42928</v>
      </c>
      <c r="D1156" s="197" t="s">
        <v>2704</v>
      </c>
      <c r="E1156" s="198" t="s">
        <v>2704</v>
      </c>
      <c r="F1156" s="198" t="s">
        <v>9047</v>
      </c>
      <c r="G1156" s="196"/>
      <c r="H1156" s="199" t="s">
        <v>9322</v>
      </c>
    </row>
    <row r="1157" spans="1:8" ht="22.5" x14ac:dyDescent="0.25">
      <c r="A1157" s="185" t="s">
        <v>9048</v>
      </c>
      <c r="B1157" s="200" t="s">
        <v>9049</v>
      </c>
      <c r="C1157" s="201">
        <v>42928</v>
      </c>
      <c r="D1157" s="202" t="s">
        <v>2704</v>
      </c>
      <c r="E1157" s="203" t="s">
        <v>2704</v>
      </c>
      <c r="F1157" s="203" t="s">
        <v>9050</v>
      </c>
      <c r="G1157" s="201"/>
      <c r="H1157" s="204" t="s">
        <v>9184</v>
      </c>
    </row>
    <row r="1158" spans="1:8" ht="22.5" x14ac:dyDescent="0.25">
      <c r="A1158" s="185" t="s">
        <v>9051</v>
      </c>
      <c r="B1158" s="200" t="s">
        <v>9052</v>
      </c>
      <c r="C1158" s="201">
        <v>42971</v>
      </c>
      <c r="D1158" s="202" t="s">
        <v>2704</v>
      </c>
      <c r="E1158" s="203" t="s">
        <v>2704</v>
      </c>
      <c r="F1158" s="203" t="s">
        <v>9053</v>
      </c>
      <c r="G1158" s="201"/>
      <c r="H1158" s="204" t="s">
        <v>9323</v>
      </c>
    </row>
    <row r="1159" spans="1:8" ht="23.25" thickBot="1" x14ac:dyDescent="0.3">
      <c r="A1159" s="205" t="s">
        <v>9054</v>
      </c>
      <c r="B1159" s="206" t="s">
        <v>9055</v>
      </c>
      <c r="C1159" s="207">
        <v>42996</v>
      </c>
      <c r="D1159" s="208" t="s">
        <v>2704</v>
      </c>
      <c r="E1159" s="209" t="s">
        <v>2704</v>
      </c>
      <c r="F1159" s="209" t="s">
        <v>9056</v>
      </c>
      <c r="G1159" s="207"/>
      <c r="H1159" s="210" t="s">
        <v>9324</v>
      </c>
    </row>
    <row r="1160" spans="1:8" ht="34.5" thickTop="1" x14ac:dyDescent="0.25">
      <c r="A1160" s="353" t="s">
        <v>9057</v>
      </c>
      <c r="B1160" s="381" t="s">
        <v>9058</v>
      </c>
      <c r="C1160" s="359">
        <v>43005</v>
      </c>
      <c r="D1160" s="383">
        <v>327105.52</v>
      </c>
      <c r="E1160" s="365" t="s">
        <v>9449</v>
      </c>
      <c r="F1160" s="365" t="s">
        <v>9059</v>
      </c>
      <c r="G1160" s="359"/>
      <c r="H1160" s="211" t="s">
        <v>224</v>
      </c>
    </row>
    <row r="1161" spans="1:8" x14ac:dyDescent="0.25">
      <c r="A1161" s="354"/>
      <c r="B1161" s="368"/>
      <c r="C1161" s="360"/>
      <c r="D1161" s="369"/>
      <c r="E1161" s="366"/>
      <c r="F1161" s="366"/>
      <c r="G1161" s="360"/>
      <c r="H1161" s="204" t="s">
        <v>38</v>
      </c>
    </row>
    <row r="1162" spans="1:8" ht="23.25" thickBot="1" x14ac:dyDescent="0.3">
      <c r="A1162" s="355"/>
      <c r="B1162" s="382"/>
      <c r="C1162" s="361"/>
      <c r="D1162" s="384"/>
      <c r="E1162" s="367"/>
      <c r="F1162" s="367"/>
      <c r="G1162" s="361"/>
      <c r="H1162" s="212" t="s">
        <v>2559</v>
      </c>
    </row>
    <row r="1163" spans="1:8" ht="23.25" thickTop="1" x14ac:dyDescent="0.25">
      <c r="A1163" s="194" t="s">
        <v>9060</v>
      </c>
      <c r="B1163" s="195" t="s">
        <v>9061</v>
      </c>
      <c r="C1163" s="196">
        <v>43052</v>
      </c>
      <c r="D1163" s="197">
        <v>880000</v>
      </c>
      <c r="E1163" s="198" t="s">
        <v>9450</v>
      </c>
      <c r="F1163" s="198" t="s">
        <v>5837</v>
      </c>
      <c r="G1163" s="196"/>
      <c r="H1163" s="199" t="s">
        <v>5</v>
      </c>
    </row>
    <row r="1164" spans="1:8" ht="33.75" x14ac:dyDescent="0.25">
      <c r="A1164" s="185" t="s">
        <v>9062</v>
      </c>
      <c r="B1164" s="200" t="s">
        <v>9063</v>
      </c>
      <c r="C1164" s="201">
        <v>43056</v>
      </c>
      <c r="D1164" s="202" t="s">
        <v>2704</v>
      </c>
      <c r="E1164" s="203" t="s">
        <v>2704</v>
      </c>
      <c r="F1164" s="203" t="s">
        <v>8578</v>
      </c>
      <c r="G1164" s="201"/>
      <c r="H1164" s="204" t="s">
        <v>1532</v>
      </c>
    </row>
    <row r="1165" spans="1:8" x14ac:dyDescent="0.25">
      <c r="A1165" s="185" t="s">
        <v>9064</v>
      </c>
      <c r="B1165" s="200" t="s">
        <v>10088</v>
      </c>
      <c r="C1165" s="201">
        <v>43076</v>
      </c>
      <c r="D1165" s="202">
        <v>4630.78</v>
      </c>
      <c r="E1165" s="203" t="s">
        <v>9065</v>
      </c>
      <c r="F1165" s="203" t="s">
        <v>9066</v>
      </c>
      <c r="G1165" s="201"/>
      <c r="H1165" s="204" t="s">
        <v>6524</v>
      </c>
    </row>
    <row r="1166" spans="1:8" x14ac:dyDescent="0.25">
      <c r="A1166" s="185" t="s">
        <v>9067</v>
      </c>
      <c r="B1166" s="200" t="s">
        <v>10088</v>
      </c>
      <c r="C1166" s="201">
        <v>43076</v>
      </c>
      <c r="D1166" s="202">
        <v>2996</v>
      </c>
      <c r="E1166" s="203" t="s">
        <v>9068</v>
      </c>
      <c r="F1166" s="203" t="s">
        <v>9066</v>
      </c>
      <c r="G1166" s="201"/>
      <c r="H1166" s="204" t="s">
        <v>9325</v>
      </c>
    </row>
    <row r="1167" spans="1:8" x14ac:dyDescent="0.25">
      <c r="A1167" s="185" t="s">
        <v>9069</v>
      </c>
      <c r="B1167" s="200" t="s">
        <v>10089</v>
      </c>
      <c r="C1167" s="201">
        <v>43076</v>
      </c>
      <c r="D1167" s="202">
        <v>3968</v>
      </c>
      <c r="E1167" s="203" t="s">
        <v>9070</v>
      </c>
      <c r="F1167" s="203" t="s">
        <v>9066</v>
      </c>
      <c r="G1167" s="201">
        <v>43091</v>
      </c>
      <c r="H1167" s="204" t="s">
        <v>9326</v>
      </c>
    </row>
    <row r="1168" spans="1:8" x14ac:dyDescent="0.25">
      <c r="A1168" s="185" t="s">
        <v>9071</v>
      </c>
      <c r="B1168" s="200" t="s">
        <v>10088</v>
      </c>
      <c r="C1168" s="201">
        <v>43076</v>
      </c>
      <c r="D1168" s="202">
        <v>4098.95</v>
      </c>
      <c r="E1168" s="203" t="s">
        <v>9072</v>
      </c>
      <c r="F1168" s="203" t="s">
        <v>9066</v>
      </c>
      <c r="G1168" s="201"/>
      <c r="H1168" s="204" t="s">
        <v>9327</v>
      </c>
    </row>
    <row r="1169" spans="1:8" x14ac:dyDescent="0.25">
      <c r="A1169" s="185" t="s">
        <v>9073</v>
      </c>
      <c r="B1169" s="200" t="s">
        <v>10090</v>
      </c>
      <c r="C1169" s="201">
        <v>43076</v>
      </c>
      <c r="D1169" s="202">
        <v>4000</v>
      </c>
      <c r="E1169" s="203" t="s">
        <v>9074</v>
      </c>
      <c r="F1169" s="203" t="s">
        <v>9066</v>
      </c>
      <c r="G1169" s="201"/>
      <c r="H1169" s="204" t="s">
        <v>6522</v>
      </c>
    </row>
    <row r="1170" spans="1:8" x14ac:dyDescent="0.25">
      <c r="A1170" s="185" t="s">
        <v>9075</v>
      </c>
      <c r="B1170" s="200" t="s">
        <v>10091</v>
      </c>
      <c r="C1170" s="201">
        <v>43076</v>
      </c>
      <c r="D1170" s="202">
        <v>4000</v>
      </c>
      <c r="E1170" s="203" t="s">
        <v>9074</v>
      </c>
      <c r="F1170" s="203" t="s">
        <v>9066</v>
      </c>
      <c r="G1170" s="201"/>
      <c r="H1170" s="204" t="s">
        <v>9243</v>
      </c>
    </row>
    <row r="1171" spans="1:8" x14ac:dyDescent="0.25">
      <c r="A1171" s="185" t="s">
        <v>9076</v>
      </c>
      <c r="B1171" s="200" t="s">
        <v>10088</v>
      </c>
      <c r="C1171" s="201">
        <v>43076</v>
      </c>
      <c r="D1171" s="202">
        <v>5000</v>
      </c>
      <c r="E1171" s="203" t="s">
        <v>6762</v>
      </c>
      <c r="F1171" s="203" t="s">
        <v>9066</v>
      </c>
      <c r="G1171" s="201"/>
      <c r="H1171" s="204" t="s">
        <v>9328</v>
      </c>
    </row>
    <row r="1172" spans="1:8" x14ac:dyDescent="0.25">
      <c r="A1172" s="185" t="s">
        <v>9077</v>
      </c>
      <c r="B1172" s="200" t="s">
        <v>10089</v>
      </c>
      <c r="C1172" s="201">
        <v>43076</v>
      </c>
      <c r="D1172" s="202">
        <v>4800</v>
      </c>
      <c r="E1172" s="203" t="s">
        <v>9078</v>
      </c>
      <c r="F1172" s="203" t="s">
        <v>9066</v>
      </c>
      <c r="G1172" s="201"/>
      <c r="H1172" s="204" t="s">
        <v>6527</v>
      </c>
    </row>
    <row r="1173" spans="1:8" x14ac:dyDescent="0.25">
      <c r="A1173" s="185" t="s">
        <v>9079</v>
      </c>
      <c r="B1173" s="200" t="s">
        <v>10088</v>
      </c>
      <c r="C1173" s="201">
        <v>43076</v>
      </c>
      <c r="D1173" s="202">
        <v>4616</v>
      </c>
      <c r="E1173" s="203" t="s">
        <v>9080</v>
      </c>
      <c r="F1173" s="203" t="s">
        <v>9066</v>
      </c>
      <c r="G1173" s="201">
        <v>43118</v>
      </c>
      <c r="H1173" s="204" t="s">
        <v>6425</v>
      </c>
    </row>
    <row r="1174" spans="1:8" x14ac:dyDescent="0.25">
      <c r="A1174" s="185" t="s">
        <v>9081</v>
      </c>
      <c r="B1174" s="200" t="s">
        <v>10088</v>
      </c>
      <c r="C1174" s="201">
        <v>43076</v>
      </c>
      <c r="D1174" s="202">
        <v>4240</v>
      </c>
      <c r="E1174" s="203" t="s">
        <v>9082</v>
      </c>
      <c r="F1174" s="203" t="s">
        <v>9066</v>
      </c>
      <c r="G1174" s="201"/>
      <c r="H1174" s="204" t="s">
        <v>6538</v>
      </c>
    </row>
    <row r="1175" spans="1:8" x14ac:dyDescent="0.25">
      <c r="A1175" s="185" t="s">
        <v>9083</v>
      </c>
      <c r="B1175" s="200" t="s">
        <v>10089</v>
      </c>
      <c r="C1175" s="201">
        <v>43076</v>
      </c>
      <c r="D1175" s="202">
        <v>5000</v>
      </c>
      <c r="E1175" s="203" t="s">
        <v>6762</v>
      </c>
      <c r="F1175" s="203" t="s">
        <v>9066</v>
      </c>
      <c r="G1175" s="201"/>
      <c r="H1175" s="204" t="s">
        <v>6521</v>
      </c>
    </row>
    <row r="1176" spans="1:8" x14ac:dyDescent="0.25">
      <c r="A1176" s="185" t="s">
        <v>9084</v>
      </c>
      <c r="B1176" s="200" t="s">
        <v>10089</v>
      </c>
      <c r="C1176" s="201">
        <v>43076</v>
      </c>
      <c r="D1176" s="202" t="s">
        <v>6762</v>
      </c>
      <c r="E1176" s="203" t="s">
        <v>6762</v>
      </c>
      <c r="F1176" s="203" t="s">
        <v>9066</v>
      </c>
      <c r="G1176" s="201"/>
      <c r="H1176" s="204" t="s">
        <v>6523</v>
      </c>
    </row>
    <row r="1177" spans="1:8" x14ac:dyDescent="0.25">
      <c r="A1177" s="185" t="s">
        <v>9085</v>
      </c>
      <c r="B1177" s="200" t="s">
        <v>10088</v>
      </c>
      <c r="C1177" s="201">
        <v>43076</v>
      </c>
      <c r="D1177" s="202" t="s">
        <v>6762</v>
      </c>
      <c r="E1177" s="203" t="s">
        <v>6762</v>
      </c>
      <c r="F1177" s="203" t="s">
        <v>9066</v>
      </c>
      <c r="G1177" s="201"/>
      <c r="H1177" s="204" t="s">
        <v>6437</v>
      </c>
    </row>
    <row r="1178" spans="1:8" x14ac:dyDescent="0.25">
      <c r="A1178" s="185" t="s">
        <v>9086</v>
      </c>
      <c r="B1178" s="200" t="s">
        <v>10088</v>
      </c>
      <c r="C1178" s="201">
        <v>43076</v>
      </c>
      <c r="D1178" s="202" t="s">
        <v>6762</v>
      </c>
      <c r="E1178" s="203" t="s">
        <v>6762</v>
      </c>
      <c r="F1178" s="203" t="s">
        <v>9066</v>
      </c>
      <c r="G1178" s="201"/>
      <c r="H1178" s="204" t="s">
        <v>6517</v>
      </c>
    </row>
    <row r="1179" spans="1:8" x14ac:dyDescent="0.25">
      <c r="A1179" s="185" t="s">
        <v>9087</v>
      </c>
      <c r="B1179" s="200" t="s">
        <v>10088</v>
      </c>
      <c r="C1179" s="201">
        <v>43076</v>
      </c>
      <c r="D1179" s="202" t="s">
        <v>6762</v>
      </c>
      <c r="E1179" s="203" t="s">
        <v>6762</v>
      </c>
      <c r="F1179" s="203" t="s">
        <v>9066</v>
      </c>
      <c r="G1179" s="201"/>
      <c r="H1179" s="204" t="s">
        <v>6424</v>
      </c>
    </row>
    <row r="1180" spans="1:8" x14ac:dyDescent="0.25">
      <c r="A1180" s="185" t="s">
        <v>9088</v>
      </c>
      <c r="B1180" s="200" t="s">
        <v>10088</v>
      </c>
      <c r="C1180" s="201">
        <v>43076</v>
      </c>
      <c r="D1180" s="202" t="s">
        <v>6762</v>
      </c>
      <c r="E1180" s="203" t="s">
        <v>6762</v>
      </c>
      <c r="F1180" s="203" t="s">
        <v>9066</v>
      </c>
      <c r="G1180" s="201">
        <v>43104</v>
      </c>
      <c r="H1180" s="204" t="s">
        <v>9329</v>
      </c>
    </row>
    <row r="1181" spans="1:8" x14ac:dyDescent="0.25">
      <c r="A1181" s="185" t="s">
        <v>9089</v>
      </c>
      <c r="B1181" s="200" t="s">
        <v>10088</v>
      </c>
      <c r="C1181" s="201">
        <v>43076</v>
      </c>
      <c r="D1181" s="202" t="s">
        <v>9090</v>
      </c>
      <c r="E1181" s="203" t="s">
        <v>9090</v>
      </c>
      <c r="F1181" s="203" t="s">
        <v>9066</v>
      </c>
      <c r="G1181" s="201"/>
      <c r="H1181" s="204" t="s">
        <v>9330</v>
      </c>
    </row>
    <row r="1182" spans="1:8" x14ac:dyDescent="0.25">
      <c r="A1182" s="185" t="s">
        <v>9091</v>
      </c>
      <c r="B1182" s="200" t="s">
        <v>10088</v>
      </c>
      <c r="C1182" s="201">
        <v>43076</v>
      </c>
      <c r="D1182" s="202" t="s">
        <v>9092</v>
      </c>
      <c r="E1182" s="203" t="s">
        <v>9092</v>
      </c>
      <c r="F1182" s="203" t="s">
        <v>9066</v>
      </c>
      <c r="G1182" s="201">
        <v>43151</v>
      </c>
      <c r="H1182" s="204" t="s">
        <v>9331</v>
      </c>
    </row>
    <row r="1183" spans="1:8" x14ac:dyDescent="0.25">
      <c r="A1183" s="185" t="s">
        <v>9093</v>
      </c>
      <c r="B1183" s="200" t="s">
        <v>10088</v>
      </c>
      <c r="C1183" s="201">
        <v>43076</v>
      </c>
      <c r="D1183" s="202" t="s">
        <v>9094</v>
      </c>
      <c r="E1183" s="203" t="s">
        <v>9094</v>
      </c>
      <c r="F1183" s="203" t="s">
        <v>9066</v>
      </c>
      <c r="G1183" s="201"/>
      <c r="H1183" s="204" t="s">
        <v>6526</v>
      </c>
    </row>
    <row r="1184" spans="1:8" ht="22.5" x14ac:dyDescent="0.25">
      <c r="A1184" s="185" t="s">
        <v>9095</v>
      </c>
      <c r="B1184" s="200" t="s">
        <v>9096</v>
      </c>
      <c r="C1184" s="201">
        <v>43084</v>
      </c>
      <c r="D1184" s="202" t="s">
        <v>9443</v>
      </c>
      <c r="E1184" s="203" t="s">
        <v>9443</v>
      </c>
      <c r="F1184" s="203" t="s">
        <v>5837</v>
      </c>
      <c r="G1184" s="201"/>
      <c r="H1184" s="204" t="s">
        <v>1512</v>
      </c>
    </row>
    <row r="1185" spans="1:8" ht="22.5" x14ac:dyDescent="0.25">
      <c r="A1185" s="185" t="s">
        <v>9097</v>
      </c>
      <c r="B1185" s="200" t="s">
        <v>9098</v>
      </c>
      <c r="C1185" s="201">
        <v>43096</v>
      </c>
      <c r="D1185" s="202" t="s">
        <v>9442</v>
      </c>
      <c r="E1185" s="203" t="s">
        <v>9442</v>
      </c>
      <c r="F1185" s="203" t="s">
        <v>6563</v>
      </c>
      <c r="G1185" s="201"/>
      <c r="H1185" s="204" t="s">
        <v>214</v>
      </c>
    </row>
    <row r="1186" spans="1:8" ht="22.5" x14ac:dyDescent="0.25">
      <c r="A1186" s="185" t="s">
        <v>9099</v>
      </c>
      <c r="B1186" s="200" t="s">
        <v>9100</v>
      </c>
      <c r="C1186" s="201">
        <v>43096</v>
      </c>
      <c r="D1186" s="202" t="s">
        <v>9441</v>
      </c>
      <c r="E1186" s="203" t="s">
        <v>9101</v>
      </c>
      <c r="F1186" s="203" t="s">
        <v>9102</v>
      </c>
      <c r="G1186" s="201"/>
      <c r="H1186" s="204" t="s">
        <v>2619</v>
      </c>
    </row>
    <row r="1187" spans="1:8" ht="22.5" x14ac:dyDescent="0.25">
      <c r="A1187" s="185" t="s">
        <v>9103</v>
      </c>
      <c r="B1187" s="200" t="s">
        <v>9104</v>
      </c>
      <c r="C1187" s="201">
        <v>43096</v>
      </c>
      <c r="D1187" s="202" t="s">
        <v>9440</v>
      </c>
      <c r="E1187" s="203" t="s">
        <v>9105</v>
      </c>
      <c r="F1187" s="203" t="s">
        <v>9102</v>
      </c>
      <c r="G1187" s="201"/>
      <c r="H1187" s="204" t="s">
        <v>2619</v>
      </c>
    </row>
    <row r="1188" spans="1:8" ht="22.5" x14ac:dyDescent="0.25">
      <c r="A1188" s="185" t="s">
        <v>9106</v>
      </c>
      <c r="B1188" s="200" t="s">
        <v>9107</v>
      </c>
      <c r="C1188" s="201">
        <v>43096</v>
      </c>
      <c r="D1188" s="202" t="s">
        <v>9439</v>
      </c>
      <c r="E1188" s="203" t="s">
        <v>9108</v>
      </c>
      <c r="F1188" s="203" t="s">
        <v>9102</v>
      </c>
      <c r="G1188" s="201"/>
      <c r="H1188" s="204" t="s">
        <v>2619</v>
      </c>
    </row>
    <row r="1189" spans="1:8" ht="22.5" x14ac:dyDescent="0.25">
      <c r="A1189" s="185" t="s">
        <v>9109</v>
      </c>
      <c r="B1189" s="200" t="s">
        <v>9110</v>
      </c>
      <c r="C1189" s="201">
        <v>43097</v>
      </c>
      <c r="D1189" s="202" t="s">
        <v>9438</v>
      </c>
      <c r="E1189" s="203" t="s">
        <v>9111</v>
      </c>
      <c r="F1189" s="203" t="s">
        <v>9102</v>
      </c>
      <c r="G1189" s="201"/>
      <c r="H1189" s="204" t="s">
        <v>2619</v>
      </c>
    </row>
    <row r="1190" spans="1:8" x14ac:dyDescent="0.25">
      <c r="A1190" s="377" t="s">
        <v>9112</v>
      </c>
      <c r="B1190" s="378" t="s">
        <v>9113</v>
      </c>
      <c r="C1190" s="376">
        <v>43027</v>
      </c>
      <c r="D1190" s="379" t="s">
        <v>2704</v>
      </c>
      <c r="E1190" s="380" t="s">
        <v>2704</v>
      </c>
      <c r="F1190" s="380" t="s">
        <v>8514</v>
      </c>
      <c r="G1190" s="376"/>
      <c r="H1190" s="204" t="s">
        <v>38</v>
      </c>
    </row>
    <row r="1191" spans="1:8" x14ac:dyDescent="0.25">
      <c r="A1191" s="377"/>
      <c r="B1191" s="378"/>
      <c r="C1191" s="376"/>
      <c r="D1191" s="379"/>
      <c r="E1191" s="380"/>
      <c r="F1191" s="380"/>
      <c r="G1191" s="376"/>
      <c r="H1191" s="204" t="s">
        <v>1526</v>
      </c>
    </row>
    <row r="1192" spans="1:8" ht="22.5" x14ac:dyDescent="0.25">
      <c r="A1192" s="377"/>
      <c r="B1192" s="378"/>
      <c r="C1192" s="376"/>
      <c r="D1192" s="379"/>
      <c r="E1192" s="380"/>
      <c r="F1192" s="380"/>
      <c r="G1192" s="376"/>
      <c r="H1192" s="204" t="s">
        <v>214</v>
      </c>
    </row>
    <row r="1193" spans="1:8" x14ac:dyDescent="0.25">
      <c r="A1193" s="377"/>
      <c r="B1193" s="378"/>
      <c r="C1193" s="376"/>
      <c r="D1193" s="379"/>
      <c r="E1193" s="380"/>
      <c r="F1193" s="380"/>
      <c r="G1193" s="376"/>
      <c r="H1193" s="204" t="s">
        <v>217</v>
      </c>
    </row>
    <row r="1194" spans="1:8" x14ac:dyDescent="0.25">
      <c r="A1194" s="377"/>
      <c r="B1194" s="378"/>
      <c r="C1194" s="376"/>
      <c r="D1194" s="379"/>
      <c r="E1194" s="380"/>
      <c r="F1194" s="380"/>
      <c r="G1194" s="376"/>
      <c r="H1194" s="204" t="s">
        <v>210</v>
      </c>
    </row>
    <row r="1195" spans="1:8" x14ac:dyDescent="0.25">
      <c r="A1195" s="377"/>
      <c r="B1195" s="378"/>
      <c r="C1195" s="376"/>
      <c r="D1195" s="379"/>
      <c r="E1195" s="380"/>
      <c r="F1195" s="380"/>
      <c r="G1195" s="376"/>
      <c r="H1195" s="204" t="s">
        <v>1512</v>
      </c>
    </row>
    <row r="1196" spans="1:8" x14ac:dyDescent="0.25">
      <c r="A1196" s="377"/>
      <c r="B1196" s="378"/>
      <c r="C1196" s="376"/>
      <c r="D1196" s="379"/>
      <c r="E1196" s="380"/>
      <c r="F1196" s="380"/>
      <c r="G1196" s="376"/>
      <c r="H1196" s="204" t="s">
        <v>9</v>
      </c>
    </row>
    <row r="1197" spans="1:8" x14ac:dyDescent="0.25">
      <c r="A1197" s="377"/>
      <c r="B1197" s="378"/>
      <c r="C1197" s="376"/>
      <c r="D1197" s="379"/>
      <c r="E1197" s="380"/>
      <c r="F1197" s="380"/>
      <c r="G1197" s="376"/>
      <c r="H1197" s="204" t="s">
        <v>4197</v>
      </c>
    </row>
    <row r="1198" spans="1:8" x14ac:dyDescent="0.25">
      <c r="A1198" s="377"/>
      <c r="B1198" s="378"/>
      <c r="C1198" s="376"/>
      <c r="D1198" s="379"/>
      <c r="E1198" s="380"/>
      <c r="F1198" s="380"/>
      <c r="G1198" s="376"/>
      <c r="H1198" s="204" t="s">
        <v>7</v>
      </c>
    </row>
    <row r="1199" spans="1:8" x14ac:dyDescent="0.25">
      <c r="A1199" s="377"/>
      <c r="B1199" s="378"/>
      <c r="C1199" s="376"/>
      <c r="D1199" s="379"/>
      <c r="E1199" s="380"/>
      <c r="F1199" s="380"/>
      <c r="G1199" s="376"/>
      <c r="H1199" s="204" t="s">
        <v>231</v>
      </c>
    </row>
    <row r="1200" spans="1:8" x14ac:dyDescent="0.25">
      <c r="A1200" s="377"/>
      <c r="B1200" s="378"/>
      <c r="C1200" s="376"/>
      <c r="D1200" s="379"/>
      <c r="E1200" s="380"/>
      <c r="F1200" s="380"/>
      <c r="G1200" s="376"/>
      <c r="H1200" s="204" t="s">
        <v>229</v>
      </c>
    </row>
    <row r="1201" spans="1:8" x14ac:dyDescent="0.25">
      <c r="A1201" s="377"/>
      <c r="B1201" s="378"/>
      <c r="C1201" s="376"/>
      <c r="D1201" s="379"/>
      <c r="E1201" s="380"/>
      <c r="F1201" s="380"/>
      <c r="G1201" s="376"/>
      <c r="H1201" s="204" t="s">
        <v>230</v>
      </c>
    </row>
    <row r="1202" spans="1:8" x14ac:dyDescent="0.25">
      <c r="A1202" s="377"/>
      <c r="B1202" s="378"/>
      <c r="C1202" s="376"/>
      <c r="D1202" s="379"/>
      <c r="E1202" s="380"/>
      <c r="F1202" s="380"/>
      <c r="G1202" s="376"/>
      <c r="H1202" s="204" t="s">
        <v>228</v>
      </c>
    </row>
    <row r="1203" spans="1:8" x14ac:dyDescent="0.25">
      <c r="A1203" s="377"/>
      <c r="B1203" s="378"/>
      <c r="C1203" s="376"/>
      <c r="D1203" s="379"/>
      <c r="E1203" s="380"/>
      <c r="F1203" s="380"/>
      <c r="G1203" s="376"/>
      <c r="H1203" s="204" t="s">
        <v>227</v>
      </c>
    </row>
    <row r="1204" spans="1:8" x14ac:dyDescent="0.25">
      <c r="A1204" s="377"/>
      <c r="B1204" s="378"/>
      <c r="C1204" s="376"/>
      <c r="D1204" s="379"/>
      <c r="E1204" s="380"/>
      <c r="F1204" s="380"/>
      <c r="G1204" s="376"/>
      <c r="H1204" s="204" t="s">
        <v>1523</v>
      </c>
    </row>
    <row r="1205" spans="1:8" x14ac:dyDescent="0.25">
      <c r="A1205" s="377"/>
      <c r="B1205" s="378"/>
      <c r="C1205" s="376"/>
      <c r="D1205" s="379"/>
      <c r="E1205" s="380"/>
      <c r="F1205" s="380"/>
      <c r="G1205" s="376"/>
      <c r="H1205" s="204" t="s">
        <v>1520</v>
      </c>
    </row>
    <row r="1206" spans="1:8" x14ac:dyDescent="0.25">
      <c r="A1206" s="377"/>
      <c r="B1206" s="378"/>
      <c r="C1206" s="376"/>
      <c r="D1206" s="379"/>
      <c r="E1206" s="380"/>
      <c r="F1206" s="380"/>
      <c r="G1206" s="376"/>
      <c r="H1206" s="204" t="s">
        <v>1522</v>
      </c>
    </row>
    <row r="1207" spans="1:8" x14ac:dyDescent="0.25">
      <c r="A1207" s="377"/>
      <c r="B1207" s="378"/>
      <c r="C1207" s="376"/>
      <c r="D1207" s="379"/>
      <c r="E1207" s="380"/>
      <c r="F1207" s="380"/>
      <c r="G1207" s="376"/>
      <c r="H1207" s="204" t="s">
        <v>1519</v>
      </c>
    </row>
    <row r="1208" spans="1:8" x14ac:dyDescent="0.25">
      <c r="A1208" s="377"/>
      <c r="B1208" s="378"/>
      <c r="C1208" s="376"/>
      <c r="D1208" s="379"/>
      <c r="E1208" s="380"/>
      <c r="F1208" s="380"/>
      <c r="G1208" s="376"/>
      <c r="H1208" s="204" t="s">
        <v>232</v>
      </c>
    </row>
    <row r="1209" spans="1:8" x14ac:dyDescent="0.25">
      <c r="A1209" s="377"/>
      <c r="B1209" s="378"/>
      <c r="C1209" s="376"/>
      <c r="D1209" s="379"/>
      <c r="E1209" s="380"/>
      <c r="F1209" s="380"/>
      <c r="G1209" s="376"/>
      <c r="H1209" s="204" t="s">
        <v>275</v>
      </c>
    </row>
    <row r="1210" spans="1:8" x14ac:dyDescent="0.25">
      <c r="A1210" s="377"/>
      <c r="B1210" s="378"/>
      <c r="C1210" s="376"/>
      <c r="D1210" s="379"/>
      <c r="E1210" s="380"/>
      <c r="F1210" s="380"/>
      <c r="G1210" s="376"/>
      <c r="H1210" s="204" t="s">
        <v>423</v>
      </c>
    </row>
    <row r="1211" spans="1:8" x14ac:dyDescent="0.25">
      <c r="A1211" s="377"/>
      <c r="B1211" s="378"/>
      <c r="C1211" s="376"/>
      <c r="D1211" s="379"/>
      <c r="E1211" s="380"/>
      <c r="F1211" s="380"/>
      <c r="G1211" s="376"/>
      <c r="H1211" s="204" t="s">
        <v>617</v>
      </c>
    </row>
    <row r="1212" spans="1:8" x14ac:dyDescent="0.25">
      <c r="A1212" s="377"/>
      <c r="B1212" s="378"/>
      <c r="C1212" s="376"/>
      <c r="D1212" s="379"/>
      <c r="E1212" s="380"/>
      <c r="F1212" s="380"/>
      <c r="G1212" s="376"/>
      <c r="H1212" s="204" t="s">
        <v>37</v>
      </c>
    </row>
    <row r="1213" spans="1:8" x14ac:dyDescent="0.25">
      <c r="A1213" s="377"/>
      <c r="B1213" s="378"/>
      <c r="C1213" s="376"/>
      <c r="D1213" s="379"/>
      <c r="E1213" s="380"/>
      <c r="F1213" s="380"/>
      <c r="G1213" s="376"/>
      <c r="H1213" s="204" t="s">
        <v>36</v>
      </c>
    </row>
    <row r="1214" spans="1:8" x14ac:dyDescent="0.25">
      <c r="A1214" s="377"/>
      <c r="B1214" s="378"/>
      <c r="C1214" s="376"/>
      <c r="D1214" s="379"/>
      <c r="E1214" s="380"/>
      <c r="F1214" s="380"/>
      <c r="G1214" s="376"/>
      <c r="H1214" s="204" t="s">
        <v>9332</v>
      </c>
    </row>
    <row r="1215" spans="1:8" x14ac:dyDescent="0.25">
      <c r="A1215" s="377"/>
      <c r="B1215" s="378"/>
      <c r="C1215" s="376"/>
      <c r="D1215" s="379"/>
      <c r="E1215" s="380"/>
      <c r="F1215" s="380"/>
      <c r="G1215" s="376"/>
      <c r="H1215" s="204" t="s">
        <v>1530</v>
      </c>
    </row>
    <row r="1216" spans="1:8" x14ac:dyDescent="0.25">
      <c r="A1216" s="377"/>
      <c r="B1216" s="378"/>
      <c r="C1216" s="376"/>
      <c r="D1216" s="379"/>
      <c r="E1216" s="380"/>
      <c r="F1216" s="380"/>
      <c r="G1216" s="376"/>
      <c r="H1216" s="204" t="s">
        <v>1518</v>
      </c>
    </row>
    <row r="1217" spans="1:8" x14ac:dyDescent="0.25">
      <c r="A1217" s="377"/>
      <c r="B1217" s="378"/>
      <c r="C1217" s="376"/>
      <c r="D1217" s="379"/>
      <c r="E1217" s="380"/>
      <c r="F1217" s="380"/>
      <c r="G1217" s="376"/>
      <c r="H1217" s="204" t="s">
        <v>302</v>
      </c>
    </row>
    <row r="1218" spans="1:8" x14ac:dyDescent="0.25">
      <c r="A1218" s="377"/>
      <c r="B1218" s="378"/>
      <c r="C1218" s="376"/>
      <c r="D1218" s="379"/>
      <c r="E1218" s="380"/>
      <c r="F1218" s="380"/>
      <c r="G1218" s="376"/>
      <c r="H1218" s="204" t="s">
        <v>303</v>
      </c>
    </row>
    <row r="1219" spans="1:8" x14ac:dyDescent="0.25">
      <c r="A1219" s="377"/>
      <c r="B1219" s="378"/>
      <c r="C1219" s="376"/>
      <c r="D1219" s="379"/>
      <c r="E1219" s="380"/>
      <c r="F1219" s="380"/>
      <c r="G1219" s="376"/>
      <c r="H1219" s="204" t="s">
        <v>10</v>
      </c>
    </row>
    <row r="1220" spans="1:8" x14ac:dyDescent="0.25">
      <c r="A1220" s="377"/>
      <c r="B1220" s="378"/>
      <c r="C1220" s="376"/>
      <c r="D1220" s="379"/>
      <c r="E1220" s="380"/>
      <c r="F1220" s="380"/>
      <c r="G1220" s="376"/>
      <c r="H1220" s="204" t="s">
        <v>9333</v>
      </c>
    </row>
    <row r="1221" spans="1:8" x14ac:dyDescent="0.25">
      <c r="A1221" s="377"/>
      <c r="B1221" s="378"/>
      <c r="C1221" s="376"/>
      <c r="D1221" s="379"/>
      <c r="E1221" s="380"/>
      <c r="F1221" s="380"/>
      <c r="G1221" s="376"/>
      <c r="H1221" s="204" t="s">
        <v>9334</v>
      </c>
    </row>
    <row r="1222" spans="1:8" x14ac:dyDescent="0.25">
      <c r="A1222" s="377"/>
      <c r="B1222" s="378"/>
      <c r="C1222" s="376"/>
      <c r="D1222" s="379"/>
      <c r="E1222" s="380"/>
      <c r="F1222" s="380"/>
      <c r="G1222" s="376"/>
      <c r="H1222" s="204" t="s">
        <v>9335</v>
      </c>
    </row>
    <row r="1223" spans="1:8" ht="22.5" x14ac:dyDescent="0.25">
      <c r="A1223" s="377"/>
      <c r="B1223" s="378"/>
      <c r="C1223" s="376"/>
      <c r="D1223" s="379"/>
      <c r="E1223" s="380"/>
      <c r="F1223" s="380"/>
      <c r="G1223" s="376"/>
      <c r="H1223" s="204" t="s">
        <v>9336</v>
      </c>
    </row>
    <row r="1224" spans="1:8" x14ac:dyDescent="0.25">
      <c r="A1224" s="377"/>
      <c r="B1224" s="378"/>
      <c r="C1224" s="376"/>
      <c r="D1224" s="379"/>
      <c r="E1224" s="380"/>
      <c r="F1224" s="380"/>
      <c r="G1224" s="376"/>
      <c r="H1224" s="204" t="s">
        <v>9337</v>
      </c>
    </row>
    <row r="1225" spans="1:8" x14ac:dyDescent="0.25">
      <c r="A1225" s="377"/>
      <c r="B1225" s="378"/>
      <c r="C1225" s="376"/>
      <c r="D1225" s="379"/>
      <c r="E1225" s="380"/>
      <c r="F1225" s="380"/>
      <c r="G1225" s="376"/>
      <c r="H1225" s="204" t="s">
        <v>233</v>
      </c>
    </row>
    <row r="1226" spans="1:8" x14ac:dyDescent="0.25">
      <c r="A1226" s="377"/>
      <c r="B1226" s="378"/>
      <c r="C1226" s="376"/>
      <c r="D1226" s="379"/>
      <c r="E1226" s="380"/>
      <c r="F1226" s="380"/>
      <c r="G1226" s="376"/>
      <c r="H1226" s="204" t="s">
        <v>301</v>
      </c>
    </row>
    <row r="1227" spans="1:8" x14ac:dyDescent="0.25">
      <c r="A1227" s="377"/>
      <c r="B1227" s="378"/>
      <c r="C1227" s="376"/>
      <c r="D1227" s="379"/>
      <c r="E1227" s="380"/>
      <c r="F1227" s="380"/>
      <c r="G1227" s="376"/>
      <c r="H1227" s="204" t="s">
        <v>1516</v>
      </c>
    </row>
    <row r="1228" spans="1:8" x14ac:dyDescent="0.25">
      <c r="A1228" s="377"/>
      <c r="B1228" s="378"/>
      <c r="C1228" s="376"/>
      <c r="D1228" s="379"/>
      <c r="E1228" s="380"/>
      <c r="F1228" s="380"/>
      <c r="G1228" s="376"/>
      <c r="H1228" s="204" t="s">
        <v>1521</v>
      </c>
    </row>
    <row r="1229" spans="1:8" x14ac:dyDescent="0.25">
      <c r="A1229" s="377"/>
      <c r="B1229" s="378"/>
      <c r="C1229" s="376"/>
      <c r="D1229" s="379"/>
      <c r="E1229" s="380"/>
      <c r="F1229" s="380"/>
      <c r="G1229" s="376"/>
      <c r="H1229" s="204" t="s">
        <v>1517</v>
      </c>
    </row>
    <row r="1230" spans="1:8" x14ac:dyDescent="0.25">
      <c r="A1230" s="377"/>
      <c r="B1230" s="378"/>
      <c r="C1230" s="376"/>
      <c r="D1230" s="379"/>
      <c r="E1230" s="380"/>
      <c r="F1230" s="380"/>
      <c r="G1230" s="376"/>
      <c r="H1230" s="204" t="s">
        <v>294</v>
      </c>
    </row>
    <row r="1231" spans="1:8" ht="22.5" x14ac:dyDescent="0.25">
      <c r="A1231" s="205" t="s">
        <v>9114</v>
      </c>
      <c r="B1231" s="206" t="s">
        <v>10028</v>
      </c>
      <c r="C1231" s="207">
        <v>43066</v>
      </c>
      <c r="D1231" s="208" t="s">
        <v>6877</v>
      </c>
      <c r="E1231" s="209" t="s">
        <v>952</v>
      </c>
      <c r="F1231" s="209" t="s">
        <v>9115</v>
      </c>
      <c r="G1231" s="207">
        <v>43281</v>
      </c>
      <c r="H1231" s="210" t="s">
        <v>401</v>
      </c>
    </row>
    <row r="1232" spans="1:8" ht="45" x14ac:dyDescent="0.25">
      <c r="A1232" s="185" t="s">
        <v>9407</v>
      </c>
      <c r="B1232" s="200" t="s">
        <v>9408</v>
      </c>
      <c r="C1232" s="201">
        <v>42921</v>
      </c>
      <c r="D1232" s="202" t="s">
        <v>6723</v>
      </c>
      <c r="E1232" s="203" t="s">
        <v>2704</v>
      </c>
      <c r="F1232" s="203" t="s">
        <v>3409</v>
      </c>
      <c r="G1232" s="201">
        <v>42921</v>
      </c>
      <c r="H1232" s="204" t="s">
        <v>6341</v>
      </c>
    </row>
    <row r="1233" spans="1:8" ht="22.5" x14ac:dyDescent="0.25">
      <c r="A1233" s="185" t="s">
        <v>9409</v>
      </c>
      <c r="B1233" s="200" t="s">
        <v>9459</v>
      </c>
      <c r="C1233" s="201">
        <v>43082</v>
      </c>
      <c r="D1233" s="202" t="s">
        <v>952</v>
      </c>
      <c r="E1233" s="203" t="s">
        <v>952</v>
      </c>
      <c r="F1233" s="203" t="s">
        <v>5837</v>
      </c>
      <c r="G1233" s="201">
        <v>43100</v>
      </c>
      <c r="H1233" s="204" t="s">
        <v>9451</v>
      </c>
    </row>
    <row r="1234" spans="1:8" ht="33.75" x14ac:dyDescent="0.25">
      <c r="A1234" s="185" t="s">
        <v>9410</v>
      </c>
      <c r="B1234" s="200" t="s">
        <v>9411</v>
      </c>
      <c r="C1234" s="201">
        <v>42755</v>
      </c>
      <c r="D1234" s="202" t="s">
        <v>9412</v>
      </c>
      <c r="E1234" s="203" t="s">
        <v>9413</v>
      </c>
      <c r="F1234" s="203" t="s">
        <v>5837</v>
      </c>
      <c r="G1234" s="201">
        <v>42781</v>
      </c>
      <c r="H1234" s="204" t="s">
        <v>9452</v>
      </c>
    </row>
    <row r="1235" spans="1:8" ht="22.5" x14ac:dyDescent="0.25">
      <c r="A1235" s="185" t="s">
        <v>9414</v>
      </c>
      <c r="B1235" s="200" t="s">
        <v>9415</v>
      </c>
      <c r="C1235" s="201">
        <v>43074</v>
      </c>
      <c r="D1235" s="202" t="s">
        <v>9416</v>
      </c>
      <c r="E1235" s="203" t="s">
        <v>9416</v>
      </c>
      <c r="F1235" s="203" t="s">
        <v>9417</v>
      </c>
      <c r="G1235" s="201">
        <v>43136</v>
      </c>
      <c r="H1235" s="204" t="s">
        <v>9453</v>
      </c>
    </row>
    <row r="1236" spans="1:8" x14ac:dyDescent="0.25">
      <c r="A1236" s="185" t="s">
        <v>9418</v>
      </c>
      <c r="B1236" s="200" t="s">
        <v>9459</v>
      </c>
      <c r="C1236" s="201">
        <v>42909</v>
      </c>
      <c r="D1236" s="202" t="s">
        <v>6857</v>
      </c>
      <c r="E1236" s="203" t="s">
        <v>6858</v>
      </c>
      <c r="F1236" s="203" t="s">
        <v>7654</v>
      </c>
      <c r="G1236" s="201">
        <v>42911</v>
      </c>
      <c r="H1236" s="204" t="s">
        <v>4239</v>
      </c>
    </row>
    <row r="1237" spans="1:8" ht="22.5" x14ac:dyDescent="0.25">
      <c r="A1237" s="185" t="s">
        <v>9419</v>
      </c>
      <c r="B1237" s="200" t="s">
        <v>9420</v>
      </c>
      <c r="C1237" s="201">
        <v>43011</v>
      </c>
      <c r="D1237" s="202" t="s">
        <v>2704</v>
      </c>
      <c r="E1237" s="203" t="s">
        <v>2704</v>
      </c>
      <c r="F1237" s="203" t="s">
        <v>9421</v>
      </c>
      <c r="G1237" s="201">
        <v>43134</v>
      </c>
      <c r="H1237" s="204" t="s">
        <v>6337</v>
      </c>
    </row>
    <row r="1238" spans="1:8" ht="33.75" x14ac:dyDescent="0.25">
      <c r="A1238" s="185" t="s">
        <v>9422</v>
      </c>
      <c r="B1238" s="200" t="s">
        <v>6494</v>
      </c>
      <c r="C1238" s="201">
        <v>42965</v>
      </c>
      <c r="D1238" s="202">
        <v>2000</v>
      </c>
      <c r="E1238" s="203" t="s">
        <v>2704</v>
      </c>
      <c r="F1238" s="203" t="s">
        <v>7654</v>
      </c>
      <c r="G1238" s="201">
        <v>42993</v>
      </c>
      <c r="H1238" s="204" t="s">
        <v>6494</v>
      </c>
    </row>
    <row r="1239" spans="1:8" ht="22.5" x14ac:dyDescent="0.25">
      <c r="A1239" s="185" t="s">
        <v>9423</v>
      </c>
      <c r="B1239" s="200" t="s">
        <v>9424</v>
      </c>
      <c r="C1239" s="201">
        <v>42964</v>
      </c>
      <c r="D1239" s="202">
        <v>2500</v>
      </c>
      <c r="E1239" s="203" t="s">
        <v>2704</v>
      </c>
      <c r="F1239" s="203" t="s">
        <v>7654</v>
      </c>
      <c r="G1239" s="201">
        <v>42993</v>
      </c>
      <c r="H1239" s="204" t="s">
        <v>9454</v>
      </c>
    </row>
    <row r="1240" spans="1:8" ht="33.75" x14ac:dyDescent="0.25">
      <c r="A1240" s="185" t="s">
        <v>9425</v>
      </c>
      <c r="B1240" s="200" t="s">
        <v>9426</v>
      </c>
      <c r="C1240" s="201">
        <v>43025</v>
      </c>
      <c r="D1240" s="202">
        <v>12000</v>
      </c>
      <c r="E1240" s="203" t="s">
        <v>783</v>
      </c>
      <c r="F1240" s="203" t="s">
        <v>9427</v>
      </c>
      <c r="G1240" s="201">
        <v>43117</v>
      </c>
      <c r="H1240" s="204" t="s">
        <v>9455</v>
      </c>
    </row>
    <row r="1241" spans="1:8" x14ac:dyDescent="0.25">
      <c r="A1241" s="185" t="s">
        <v>9428</v>
      </c>
      <c r="B1241" s="200" t="s">
        <v>9460</v>
      </c>
      <c r="C1241" s="201">
        <v>43004</v>
      </c>
      <c r="D1241" s="202">
        <v>2000</v>
      </c>
      <c r="E1241" s="203" t="s">
        <v>2704</v>
      </c>
      <c r="F1241" s="203" t="s">
        <v>7654</v>
      </c>
      <c r="G1241" s="201">
        <v>43023</v>
      </c>
      <c r="H1241" s="204" t="s">
        <v>9456</v>
      </c>
    </row>
    <row r="1242" spans="1:8" ht="22.5" x14ac:dyDescent="0.25">
      <c r="A1242" s="185" t="s">
        <v>9429</v>
      </c>
      <c r="B1242" s="200" t="s">
        <v>9430</v>
      </c>
      <c r="C1242" s="201">
        <v>43049</v>
      </c>
      <c r="D1242" s="202">
        <v>127636</v>
      </c>
      <c r="E1242" s="203" t="s">
        <v>8645</v>
      </c>
      <c r="F1242" s="203" t="s">
        <v>7654</v>
      </c>
      <c r="G1242" s="201">
        <v>43054</v>
      </c>
      <c r="H1242" s="204" t="s">
        <v>1527</v>
      </c>
    </row>
    <row r="1243" spans="1:8" x14ac:dyDescent="0.25">
      <c r="A1243" s="185" t="s">
        <v>9431</v>
      </c>
      <c r="B1243" s="200" t="s">
        <v>9459</v>
      </c>
      <c r="C1243" s="201">
        <v>43054</v>
      </c>
      <c r="D1243" s="202" t="s">
        <v>952</v>
      </c>
      <c r="E1243" s="203" t="s">
        <v>2704</v>
      </c>
      <c r="F1243" s="203" t="s">
        <v>7654</v>
      </c>
      <c r="G1243" s="201">
        <v>43054</v>
      </c>
      <c r="H1243" s="204" t="s">
        <v>9457</v>
      </c>
    </row>
    <row r="1244" spans="1:8" x14ac:dyDescent="0.25">
      <c r="A1244" s="185" t="s">
        <v>9432</v>
      </c>
      <c r="B1244" s="200" t="s">
        <v>9459</v>
      </c>
      <c r="C1244" s="201">
        <v>43054</v>
      </c>
      <c r="D1244" s="202" t="s">
        <v>952</v>
      </c>
      <c r="E1244" s="203" t="s">
        <v>2704</v>
      </c>
      <c r="F1244" s="203" t="s">
        <v>7654</v>
      </c>
      <c r="G1244" s="201">
        <v>43056</v>
      </c>
      <c r="H1244" s="204" t="s">
        <v>6451</v>
      </c>
    </row>
    <row r="1245" spans="1:8" ht="33.75" x14ac:dyDescent="0.25">
      <c r="A1245" s="185" t="s">
        <v>9433</v>
      </c>
      <c r="B1245" s="200" t="s">
        <v>9434</v>
      </c>
      <c r="C1245" s="201">
        <v>43062</v>
      </c>
      <c r="D1245" s="202">
        <v>10000</v>
      </c>
      <c r="E1245" s="203" t="s">
        <v>2704</v>
      </c>
      <c r="F1245" s="203" t="s">
        <v>7654</v>
      </c>
      <c r="G1245" s="201">
        <v>43084</v>
      </c>
      <c r="H1245" s="204" t="s">
        <v>259</v>
      </c>
    </row>
    <row r="1246" spans="1:8" x14ac:dyDescent="0.25">
      <c r="A1246" s="185" t="s">
        <v>9435</v>
      </c>
      <c r="B1246" s="200" t="s">
        <v>4545</v>
      </c>
      <c r="C1246" s="201">
        <v>43070</v>
      </c>
      <c r="D1246" s="202">
        <v>1000</v>
      </c>
      <c r="E1246" s="203" t="s">
        <v>2704</v>
      </c>
      <c r="F1246" s="203" t="s">
        <v>7654</v>
      </c>
      <c r="G1246" s="201">
        <v>43085</v>
      </c>
      <c r="H1246" s="204" t="s">
        <v>9458</v>
      </c>
    </row>
    <row r="1247" spans="1:8" ht="23.25" thickBot="1" x14ac:dyDescent="0.3">
      <c r="A1247" s="186" t="s">
        <v>9436</v>
      </c>
      <c r="B1247" s="222" t="s">
        <v>9437</v>
      </c>
      <c r="C1247" s="223">
        <v>43021</v>
      </c>
      <c r="D1247" s="224">
        <v>3200500</v>
      </c>
      <c r="E1247" s="225" t="s">
        <v>2704</v>
      </c>
      <c r="F1247" s="225" t="s">
        <v>1622</v>
      </c>
      <c r="G1247" s="223">
        <v>43275</v>
      </c>
      <c r="H1247" s="226" t="s">
        <v>9461</v>
      </c>
    </row>
  </sheetData>
  <mergeCells count="123">
    <mergeCell ref="A10:A11"/>
    <mergeCell ref="B10:B11"/>
    <mergeCell ref="C10:C11"/>
    <mergeCell ref="D10:D11"/>
    <mergeCell ref="E10:E11"/>
    <mergeCell ref="F10:F11"/>
    <mergeCell ref="G10:G11"/>
    <mergeCell ref="A1:F1"/>
    <mergeCell ref="A2:F2"/>
    <mergeCell ref="A3:F3"/>
    <mergeCell ref="A4:B4"/>
    <mergeCell ref="G49:G51"/>
    <mergeCell ref="A49:A51"/>
    <mergeCell ref="B49:B51"/>
    <mergeCell ref="C49:C51"/>
    <mergeCell ref="D49:D51"/>
    <mergeCell ref="E49:E51"/>
    <mergeCell ref="F49:F51"/>
    <mergeCell ref="A46:A48"/>
    <mergeCell ref="B46:B48"/>
    <mergeCell ref="C46:C48"/>
    <mergeCell ref="D46:D48"/>
    <mergeCell ref="E46:E48"/>
    <mergeCell ref="F46:F48"/>
    <mergeCell ref="G46:G48"/>
    <mergeCell ref="A512:A514"/>
    <mergeCell ref="B512:B514"/>
    <mergeCell ref="C512:C514"/>
    <mergeCell ref="D512:D514"/>
    <mergeCell ref="E512:E514"/>
    <mergeCell ref="F512:F514"/>
    <mergeCell ref="G512:G514"/>
    <mergeCell ref="G164:G166"/>
    <mergeCell ref="A168:A170"/>
    <mergeCell ref="B168:B170"/>
    <mergeCell ref="C168:C170"/>
    <mergeCell ref="D168:D170"/>
    <mergeCell ref="E168:E170"/>
    <mergeCell ref="F168:F170"/>
    <mergeCell ref="G168:G170"/>
    <mergeCell ref="A164:A166"/>
    <mergeCell ref="B164:B166"/>
    <mergeCell ref="C164:C166"/>
    <mergeCell ref="D164:D166"/>
    <mergeCell ref="E164:E166"/>
    <mergeCell ref="F164:F166"/>
    <mergeCell ref="G516:G517"/>
    <mergeCell ref="A961:A963"/>
    <mergeCell ref="B961:B963"/>
    <mergeCell ref="C961:C963"/>
    <mergeCell ref="D961:D963"/>
    <mergeCell ref="E961:E963"/>
    <mergeCell ref="F961:F963"/>
    <mergeCell ref="G961:G963"/>
    <mergeCell ref="A516:A517"/>
    <mergeCell ref="B516:B517"/>
    <mergeCell ref="C516:C517"/>
    <mergeCell ref="D516:D517"/>
    <mergeCell ref="E516:E517"/>
    <mergeCell ref="F516:F517"/>
    <mergeCell ref="G1029:G1030"/>
    <mergeCell ref="A1036:A1037"/>
    <mergeCell ref="B1036:B1037"/>
    <mergeCell ref="C1036:C1037"/>
    <mergeCell ref="D1036:D1037"/>
    <mergeCell ref="E1036:E1037"/>
    <mergeCell ref="F1036:F1037"/>
    <mergeCell ref="G1036:G1037"/>
    <mergeCell ref="A1029:A1030"/>
    <mergeCell ref="B1029:B1030"/>
    <mergeCell ref="C1029:C1030"/>
    <mergeCell ref="D1029:D1030"/>
    <mergeCell ref="E1029:E1030"/>
    <mergeCell ref="F1029:F1030"/>
    <mergeCell ref="G1038:G1039"/>
    <mergeCell ref="A1040:A1041"/>
    <mergeCell ref="B1040:B1041"/>
    <mergeCell ref="C1040:C1041"/>
    <mergeCell ref="D1040:D1041"/>
    <mergeCell ref="E1040:E1041"/>
    <mergeCell ref="F1040:F1041"/>
    <mergeCell ref="G1040:G1041"/>
    <mergeCell ref="A1038:A1039"/>
    <mergeCell ref="B1038:B1039"/>
    <mergeCell ref="C1038:C1039"/>
    <mergeCell ref="D1038:D1039"/>
    <mergeCell ref="E1038:E1039"/>
    <mergeCell ref="F1038:F1039"/>
    <mergeCell ref="G1042:G1043"/>
    <mergeCell ref="A1146:A1148"/>
    <mergeCell ref="B1146:B1148"/>
    <mergeCell ref="A1042:A1043"/>
    <mergeCell ref="B1042:B1043"/>
    <mergeCell ref="C1042:C1043"/>
    <mergeCell ref="D1042:D1043"/>
    <mergeCell ref="E1042:E1043"/>
    <mergeCell ref="F1042:F1043"/>
    <mergeCell ref="F1149:F1155"/>
    <mergeCell ref="G1149:G1155"/>
    <mergeCell ref="A1160:A1162"/>
    <mergeCell ref="C1146:C1148"/>
    <mergeCell ref="D1146:D1148"/>
    <mergeCell ref="E1146:E1148"/>
    <mergeCell ref="F1146:F1148"/>
    <mergeCell ref="G1146:G1148"/>
    <mergeCell ref="A1149:A1155"/>
    <mergeCell ref="B1149:B1155"/>
    <mergeCell ref="C1149:C1155"/>
    <mergeCell ref="D1149:D1155"/>
    <mergeCell ref="E1149:E1155"/>
    <mergeCell ref="G1190:G1230"/>
    <mergeCell ref="A1190:A1230"/>
    <mergeCell ref="B1190:B1230"/>
    <mergeCell ref="C1190:C1230"/>
    <mergeCell ref="D1190:D1230"/>
    <mergeCell ref="E1190:E1230"/>
    <mergeCell ref="F1190:F1230"/>
    <mergeCell ref="B1160:B1162"/>
    <mergeCell ref="C1160:C1162"/>
    <mergeCell ref="D1160:D1162"/>
    <mergeCell ref="E1160:E1162"/>
    <mergeCell ref="F1160:F1162"/>
    <mergeCell ref="G1160:G1162"/>
  </mergeCells>
  <pageMargins left="0.27559055118110237" right="0.27559055118110237" top="0.39370078740157483" bottom="0.3937007874015748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fitToPage="1"/>
  </sheetPr>
  <dimension ref="A1:H993"/>
  <sheetViews>
    <sheetView zoomScale="130" zoomScaleNormal="130" workbookViewId="0">
      <selection activeCell="A3" sqref="A3:F3"/>
    </sheetView>
  </sheetViews>
  <sheetFormatPr defaultRowHeight="11.25" x14ac:dyDescent="0.25"/>
  <cols>
    <col min="1" max="1" width="5" style="119" customWidth="1"/>
    <col min="2" max="2" width="63.7109375" style="96" customWidth="1"/>
    <col min="3" max="3" width="13.42578125" style="104" customWidth="1"/>
    <col min="4" max="4" width="14.140625" style="105" customWidth="1"/>
    <col min="5" max="5" width="11.28515625" style="105" customWidth="1"/>
    <col min="6" max="6" width="15.28515625" style="94" customWidth="1"/>
    <col min="7" max="7" width="9.85546875" style="94" customWidth="1"/>
    <col min="8" max="8" width="21.85546875" style="94" customWidth="1"/>
    <col min="9" max="16384" width="9.140625" style="96"/>
  </cols>
  <sheetData>
    <row r="1" spans="1:8" ht="15.75" x14ac:dyDescent="0.25">
      <c r="A1" s="393" t="s">
        <v>1506</v>
      </c>
      <c r="B1" s="393"/>
      <c r="C1" s="393"/>
      <c r="D1" s="393"/>
      <c r="E1" s="393"/>
      <c r="F1" s="393"/>
      <c r="H1" s="114"/>
    </row>
    <row r="2" spans="1:8" ht="15" x14ac:dyDescent="0.25">
      <c r="A2" s="394" t="s">
        <v>1507</v>
      </c>
      <c r="B2" s="394"/>
      <c r="C2" s="394"/>
      <c r="D2" s="394"/>
      <c r="E2" s="394"/>
      <c r="F2" s="394"/>
      <c r="H2" s="115"/>
    </row>
    <row r="3" spans="1:8" ht="12.75" x14ac:dyDescent="0.25">
      <c r="A3" s="395" t="s">
        <v>4469</v>
      </c>
      <c r="B3" s="395"/>
      <c r="C3" s="395"/>
      <c r="D3" s="395"/>
      <c r="E3" s="395"/>
      <c r="F3" s="395"/>
      <c r="H3" s="115"/>
    </row>
    <row r="4" spans="1:8" ht="12" thickBot="1" x14ac:dyDescent="0.3">
      <c r="A4" s="396" t="s">
        <v>4470</v>
      </c>
      <c r="B4" s="396"/>
      <c r="C4" s="396"/>
      <c r="D4" s="396"/>
      <c r="E4" s="396"/>
      <c r="F4" s="396"/>
      <c r="H4" s="115"/>
    </row>
    <row r="5" spans="1:8" ht="32.25" thickBot="1" x14ac:dyDescent="0.3">
      <c r="A5" s="121" t="s">
        <v>4468</v>
      </c>
      <c r="B5" s="122" t="s">
        <v>2699</v>
      </c>
      <c r="C5" s="123" t="s">
        <v>1381</v>
      </c>
      <c r="D5" s="124" t="s">
        <v>1384</v>
      </c>
      <c r="E5" s="125" t="s">
        <v>4467</v>
      </c>
      <c r="F5" s="122" t="s">
        <v>1439</v>
      </c>
      <c r="G5" s="123" t="s">
        <v>1386</v>
      </c>
      <c r="H5" s="126" t="s">
        <v>1378</v>
      </c>
    </row>
    <row r="6" spans="1:8" ht="22.5" x14ac:dyDescent="0.25">
      <c r="A6" s="113" t="s">
        <v>4471</v>
      </c>
      <c r="B6" s="112" t="s">
        <v>4472</v>
      </c>
      <c r="C6" s="106">
        <v>42383</v>
      </c>
      <c r="D6" s="109">
        <v>0</v>
      </c>
      <c r="E6" s="109">
        <v>0</v>
      </c>
      <c r="F6" s="107" t="s">
        <v>3409</v>
      </c>
      <c r="G6" s="106">
        <v>42383</v>
      </c>
      <c r="H6" s="120"/>
    </row>
    <row r="7" spans="1:8" ht="22.5" x14ac:dyDescent="0.25">
      <c r="A7" s="127" t="s">
        <v>4473</v>
      </c>
      <c r="B7" s="98" t="s">
        <v>4474</v>
      </c>
      <c r="C7" s="129">
        <v>42380</v>
      </c>
      <c r="D7" s="130">
        <v>350000</v>
      </c>
      <c r="E7" s="130">
        <v>350000</v>
      </c>
      <c r="F7" s="128" t="s">
        <v>2259</v>
      </c>
      <c r="G7" s="129">
        <v>42705</v>
      </c>
      <c r="H7" s="116" t="s">
        <v>7</v>
      </c>
    </row>
    <row r="8" spans="1:8" x14ac:dyDescent="0.25">
      <c r="A8" s="389" t="s">
        <v>4475</v>
      </c>
      <c r="B8" s="388" t="s">
        <v>4476</v>
      </c>
      <c r="C8" s="387">
        <v>42380</v>
      </c>
      <c r="D8" s="390">
        <v>90000</v>
      </c>
      <c r="E8" s="390">
        <v>90000</v>
      </c>
      <c r="F8" s="388" t="s">
        <v>2259</v>
      </c>
      <c r="G8" s="387">
        <v>42628</v>
      </c>
      <c r="H8" s="133" t="s">
        <v>7</v>
      </c>
    </row>
    <row r="9" spans="1:8" ht="33.75" x14ac:dyDescent="0.25">
      <c r="A9" s="389"/>
      <c r="B9" s="388"/>
      <c r="C9" s="387"/>
      <c r="D9" s="390"/>
      <c r="E9" s="390"/>
      <c r="F9" s="388"/>
      <c r="G9" s="388"/>
      <c r="H9" s="133" t="s">
        <v>4130</v>
      </c>
    </row>
    <row r="10" spans="1:8" ht="22.5" x14ac:dyDescent="0.25">
      <c r="A10" s="127" t="s">
        <v>4477</v>
      </c>
      <c r="B10" s="98" t="s">
        <v>4478</v>
      </c>
      <c r="C10" s="129">
        <v>42401</v>
      </c>
      <c r="D10" s="130">
        <v>0</v>
      </c>
      <c r="E10" s="130">
        <v>0</v>
      </c>
      <c r="F10" s="128" t="s">
        <v>3409</v>
      </c>
      <c r="G10" s="129">
        <v>42401</v>
      </c>
      <c r="H10" s="110" t="s">
        <v>6335</v>
      </c>
    </row>
    <row r="11" spans="1:8" x14ac:dyDescent="0.25">
      <c r="A11" s="127" t="s">
        <v>4479</v>
      </c>
      <c r="B11" s="98" t="s">
        <v>4480</v>
      </c>
      <c r="C11" s="129">
        <v>42401</v>
      </c>
      <c r="D11" s="130">
        <v>13995.07</v>
      </c>
      <c r="E11" s="130">
        <v>17493.84</v>
      </c>
      <c r="F11" s="128" t="s">
        <v>3922</v>
      </c>
      <c r="G11" s="129">
        <v>42370</v>
      </c>
      <c r="H11" s="110" t="s">
        <v>22</v>
      </c>
    </row>
    <row r="12" spans="1:8" ht="22.5" x14ac:dyDescent="0.25">
      <c r="A12" s="127" t="s">
        <v>4481</v>
      </c>
      <c r="B12" s="98" t="s">
        <v>4482</v>
      </c>
      <c r="C12" s="129">
        <v>42382</v>
      </c>
      <c r="D12" s="130">
        <v>1360000</v>
      </c>
      <c r="E12" s="130">
        <v>1700000</v>
      </c>
      <c r="F12" s="128" t="s">
        <v>3922</v>
      </c>
      <c r="G12" s="128" t="s">
        <v>2762</v>
      </c>
      <c r="H12" s="110" t="s">
        <v>1512</v>
      </c>
    </row>
    <row r="13" spans="1:8" ht="33.75" x14ac:dyDescent="0.25">
      <c r="A13" s="127" t="s">
        <v>4483</v>
      </c>
      <c r="B13" s="98" t="s">
        <v>4484</v>
      </c>
      <c r="C13" s="129">
        <v>42376</v>
      </c>
      <c r="D13" s="130">
        <v>624000</v>
      </c>
      <c r="E13" s="130">
        <v>780000</v>
      </c>
      <c r="F13" s="128" t="s">
        <v>3922</v>
      </c>
      <c r="G13" s="128" t="s">
        <v>2762</v>
      </c>
      <c r="H13" s="110" t="s">
        <v>5</v>
      </c>
    </row>
    <row r="14" spans="1:8" ht="22.5" x14ac:dyDescent="0.25">
      <c r="A14" s="127" t="s">
        <v>4485</v>
      </c>
      <c r="B14" s="98" t="s">
        <v>4486</v>
      </c>
      <c r="C14" s="129">
        <v>42376</v>
      </c>
      <c r="D14" s="130">
        <v>456800</v>
      </c>
      <c r="E14" s="130">
        <v>571000</v>
      </c>
      <c r="F14" s="128" t="s">
        <v>4487</v>
      </c>
      <c r="G14" s="128" t="s">
        <v>2762</v>
      </c>
      <c r="H14" s="110" t="s">
        <v>214</v>
      </c>
    </row>
    <row r="15" spans="1:8" ht="22.5" x14ac:dyDescent="0.25">
      <c r="A15" s="127" t="s">
        <v>4488</v>
      </c>
      <c r="B15" s="98" t="s">
        <v>4489</v>
      </c>
      <c r="C15" s="129">
        <v>42376</v>
      </c>
      <c r="D15" s="130">
        <v>0</v>
      </c>
      <c r="E15" s="130">
        <v>535600</v>
      </c>
      <c r="F15" s="128" t="s">
        <v>3922</v>
      </c>
      <c r="G15" s="128" t="s">
        <v>2762</v>
      </c>
      <c r="H15" s="110" t="s">
        <v>214</v>
      </c>
    </row>
    <row r="16" spans="1:8" ht="22.5" x14ac:dyDescent="0.25">
      <c r="A16" s="127" t="s">
        <v>4490</v>
      </c>
      <c r="B16" s="98" t="s">
        <v>4491</v>
      </c>
      <c r="C16" s="129">
        <v>42415</v>
      </c>
      <c r="D16" s="130">
        <v>0</v>
      </c>
      <c r="E16" s="130">
        <v>0</v>
      </c>
      <c r="F16" s="128" t="s">
        <v>3409</v>
      </c>
      <c r="G16" s="129">
        <v>42415</v>
      </c>
      <c r="H16" s="110" t="s">
        <v>6336</v>
      </c>
    </row>
    <row r="17" spans="1:8" ht="22.5" x14ac:dyDescent="0.25">
      <c r="A17" s="127" t="s">
        <v>4492</v>
      </c>
      <c r="B17" s="98" t="s">
        <v>4493</v>
      </c>
      <c r="C17" s="129">
        <v>42408</v>
      </c>
      <c r="D17" s="130">
        <v>52000</v>
      </c>
      <c r="E17" s="130">
        <v>65000</v>
      </c>
      <c r="F17" s="128" t="s">
        <v>4494</v>
      </c>
      <c r="G17" s="129">
        <v>42468</v>
      </c>
      <c r="H17" s="110" t="s">
        <v>6337</v>
      </c>
    </row>
    <row r="18" spans="1:8" ht="22.5" x14ac:dyDescent="0.25">
      <c r="A18" s="127" t="s">
        <v>4495</v>
      </c>
      <c r="B18" s="98" t="s">
        <v>4496</v>
      </c>
      <c r="C18" s="129">
        <v>42408</v>
      </c>
      <c r="D18" s="130">
        <v>49000</v>
      </c>
      <c r="E18" s="130">
        <v>61250</v>
      </c>
      <c r="F18" s="128" t="s">
        <v>4497</v>
      </c>
      <c r="G18" s="129">
        <v>42102</v>
      </c>
      <c r="H18" s="110" t="s">
        <v>6337</v>
      </c>
    </row>
    <row r="19" spans="1:8" x14ac:dyDescent="0.25">
      <c r="A19" s="127" t="s">
        <v>4498</v>
      </c>
      <c r="B19" s="98" t="s">
        <v>4499</v>
      </c>
      <c r="C19" s="129">
        <v>42394</v>
      </c>
      <c r="D19" s="130">
        <v>17000</v>
      </c>
      <c r="E19" s="130">
        <v>21250</v>
      </c>
      <c r="F19" s="128" t="s">
        <v>1620</v>
      </c>
      <c r="G19" s="129">
        <v>42735</v>
      </c>
      <c r="H19" s="110" t="s">
        <v>1514</v>
      </c>
    </row>
    <row r="20" spans="1:8" ht="22.5" x14ac:dyDescent="0.25">
      <c r="A20" s="127" t="s">
        <v>4500</v>
      </c>
      <c r="B20" s="98" t="s">
        <v>4501</v>
      </c>
      <c r="C20" s="129">
        <v>42390</v>
      </c>
      <c r="D20" s="130">
        <v>0</v>
      </c>
      <c r="E20" s="130">
        <v>0</v>
      </c>
      <c r="F20" s="128" t="s">
        <v>1620</v>
      </c>
      <c r="G20" s="129">
        <v>42735</v>
      </c>
      <c r="H20" s="110" t="s">
        <v>215</v>
      </c>
    </row>
    <row r="21" spans="1:8" x14ac:dyDescent="0.25">
      <c r="A21" s="127" t="s">
        <v>4502</v>
      </c>
      <c r="B21" s="98" t="s">
        <v>4503</v>
      </c>
      <c r="C21" s="129">
        <v>42391</v>
      </c>
      <c r="D21" s="130">
        <v>0</v>
      </c>
      <c r="E21" s="130">
        <v>0</v>
      </c>
      <c r="F21" s="128" t="s">
        <v>4504</v>
      </c>
      <c r="G21" s="129">
        <v>42422</v>
      </c>
      <c r="H21" s="110" t="s">
        <v>6332</v>
      </c>
    </row>
    <row r="22" spans="1:8" ht="22.5" x14ac:dyDescent="0.25">
      <c r="A22" s="127" t="s">
        <v>4505</v>
      </c>
      <c r="B22" s="98" t="s">
        <v>4506</v>
      </c>
      <c r="C22" s="129">
        <v>42396</v>
      </c>
      <c r="D22" s="130">
        <v>19800</v>
      </c>
      <c r="E22" s="130">
        <v>24750</v>
      </c>
      <c r="F22" s="128" t="s">
        <v>1620</v>
      </c>
      <c r="G22" s="129">
        <v>42735</v>
      </c>
      <c r="H22" s="110" t="s">
        <v>246</v>
      </c>
    </row>
    <row r="23" spans="1:8" ht="22.5" x14ac:dyDescent="0.25">
      <c r="A23" s="127" t="s">
        <v>4507</v>
      </c>
      <c r="B23" s="98" t="s">
        <v>4508</v>
      </c>
      <c r="C23" s="129">
        <v>42408</v>
      </c>
      <c r="D23" s="130">
        <v>29000</v>
      </c>
      <c r="E23" s="130">
        <v>36250</v>
      </c>
      <c r="F23" s="128" t="s">
        <v>4509</v>
      </c>
      <c r="G23" s="129">
        <v>42468</v>
      </c>
      <c r="H23" s="110" t="s">
        <v>6338</v>
      </c>
    </row>
    <row r="24" spans="1:8" ht="33.75" x14ac:dyDescent="0.25">
      <c r="A24" s="127" t="s">
        <v>4510</v>
      </c>
      <c r="B24" s="98" t="s">
        <v>4511</v>
      </c>
      <c r="C24" s="129">
        <v>42382</v>
      </c>
      <c r="D24" s="130">
        <v>2000</v>
      </c>
      <c r="E24" s="130">
        <v>2000</v>
      </c>
      <c r="F24" s="128" t="s">
        <v>4512</v>
      </c>
      <c r="G24" s="129">
        <v>42397</v>
      </c>
      <c r="H24" s="110" t="s">
        <v>270</v>
      </c>
    </row>
    <row r="25" spans="1:8" ht="33.75" x14ac:dyDescent="0.25">
      <c r="A25" s="127" t="s">
        <v>4513</v>
      </c>
      <c r="B25" s="98" t="s">
        <v>4514</v>
      </c>
      <c r="C25" s="129">
        <v>42389</v>
      </c>
      <c r="D25" s="130">
        <v>410000</v>
      </c>
      <c r="E25" s="130">
        <v>410000</v>
      </c>
      <c r="F25" s="128" t="s">
        <v>2047</v>
      </c>
      <c r="G25" s="129">
        <v>42369</v>
      </c>
      <c r="H25" s="110" t="s">
        <v>6339</v>
      </c>
    </row>
    <row r="26" spans="1:8" ht="22.5" x14ac:dyDescent="0.25">
      <c r="A26" s="127" t="s">
        <v>4515</v>
      </c>
      <c r="B26" s="98" t="s">
        <v>4516</v>
      </c>
      <c r="C26" s="129">
        <v>42402</v>
      </c>
      <c r="D26" s="130">
        <v>20000</v>
      </c>
      <c r="E26" s="130">
        <v>20000</v>
      </c>
      <c r="F26" s="128" t="s">
        <v>1509</v>
      </c>
      <c r="G26" s="128" t="s">
        <v>2762</v>
      </c>
      <c r="H26" s="110"/>
    </row>
    <row r="27" spans="1:8" x14ac:dyDescent="0.25">
      <c r="A27" s="127" t="s">
        <v>4517</v>
      </c>
      <c r="B27" s="98" t="s">
        <v>4518</v>
      </c>
      <c r="C27" s="129">
        <v>42410</v>
      </c>
      <c r="D27" s="130">
        <v>40000</v>
      </c>
      <c r="E27" s="130">
        <v>50000</v>
      </c>
      <c r="F27" s="128" t="s">
        <v>2259</v>
      </c>
      <c r="G27" s="129">
        <v>42735</v>
      </c>
      <c r="H27" s="110" t="s">
        <v>6340</v>
      </c>
    </row>
    <row r="28" spans="1:8" ht="22.5" x14ac:dyDescent="0.25">
      <c r="A28" s="127" t="s">
        <v>4519</v>
      </c>
      <c r="B28" s="98" t="s">
        <v>4520</v>
      </c>
      <c r="C28" s="129">
        <v>42415</v>
      </c>
      <c r="D28" s="130">
        <v>330000</v>
      </c>
      <c r="E28" s="130">
        <v>330000</v>
      </c>
      <c r="F28" s="128" t="s">
        <v>2259</v>
      </c>
      <c r="G28" s="129">
        <v>42735</v>
      </c>
      <c r="H28" s="110" t="s">
        <v>6329</v>
      </c>
    </row>
    <row r="29" spans="1:8" ht="33.75" x14ac:dyDescent="0.25">
      <c r="A29" s="127" t="s">
        <v>4521</v>
      </c>
      <c r="B29" s="98" t="s">
        <v>4522</v>
      </c>
      <c r="C29" s="129">
        <v>42397</v>
      </c>
      <c r="D29" s="130">
        <v>36000</v>
      </c>
      <c r="E29" s="130">
        <v>36000</v>
      </c>
      <c r="F29" s="128" t="s">
        <v>4523</v>
      </c>
      <c r="G29" s="129">
        <v>42551</v>
      </c>
      <c r="H29" s="110" t="s">
        <v>265</v>
      </c>
    </row>
    <row r="30" spans="1:8" ht="22.5" x14ac:dyDescent="0.25">
      <c r="A30" s="127" t="s">
        <v>4524</v>
      </c>
      <c r="B30" s="98" t="s">
        <v>4525</v>
      </c>
      <c r="C30" s="129">
        <v>42383</v>
      </c>
      <c r="D30" s="130">
        <v>568000</v>
      </c>
      <c r="E30" s="130">
        <v>710000</v>
      </c>
      <c r="F30" s="128" t="s">
        <v>2259</v>
      </c>
      <c r="G30" s="129">
        <v>42735</v>
      </c>
      <c r="H30" s="110" t="s">
        <v>6341</v>
      </c>
    </row>
    <row r="31" spans="1:8" ht="33.75" x14ac:dyDescent="0.25">
      <c r="A31" s="127" t="s">
        <v>4526</v>
      </c>
      <c r="B31" s="98" t="s">
        <v>4527</v>
      </c>
      <c r="C31" s="129">
        <v>42389</v>
      </c>
      <c r="D31" s="130">
        <v>328000</v>
      </c>
      <c r="E31" s="130">
        <v>410000</v>
      </c>
      <c r="F31" s="128" t="s">
        <v>2774</v>
      </c>
      <c r="G31" s="129">
        <v>42735</v>
      </c>
      <c r="H31" s="110" t="s">
        <v>6339</v>
      </c>
    </row>
    <row r="32" spans="1:8" ht="22.5" x14ac:dyDescent="0.25">
      <c r="A32" s="127" t="s">
        <v>4528</v>
      </c>
      <c r="B32" s="98" t="s">
        <v>4529</v>
      </c>
      <c r="C32" s="129">
        <v>42394</v>
      </c>
      <c r="D32" s="130">
        <v>48000</v>
      </c>
      <c r="E32" s="130">
        <v>60000</v>
      </c>
      <c r="F32" s="128" t="s">
        <v>2774</v>
      </c>
      <c r="G32" s="129">
        <v>42735</v>
      </c>
      <c r="H32" s="110" t="s">
        <v>1529</v>
      </c>
    </row>
    <row r="33" spans="1:8" x14ac:dyDescent="0.25">
      <c r="A33" s="127" t="s">
        <v>4530</v>
      </c>
      <c r="B33" s="98" t="s">
        <v>4531</v>
      </c>
      <c r="C33" s="129">
        <v>42410</v>
      </c>
      <c r="D33" s="130">
        <v>16000</v>
      </c>
      <c r="E33" s="130">
        <v>20000</v>
      </c>
      <c r="F33" s="128" t="s">
        <v>4532</v>
      </c>
      <c r="G33" s="129">
        <v>42696</v>
      </c>
      <c r="H33" s="110" t="s">
        <v>210</v>
      </c>
    </row>
    <row r="34" spans="1:8" x14ac:dyDescent="0.25">
      <c r="A34" s="127" t="s">
        <v>4533</v>
      </c>
      <c r="B34" s="98" t="s">
        <v>4534</v>
      </c>
      <c r="C34" s="129">
        <v>42410</v>
      </c>
      <c r="D34" s="130">
        <v>8000</v>
      </c>
      <c r="E34" s="130">
        <v>10000</v>
      </c>
      <c r="F34" s="128" t="s">
        <v>3148</v>
      </c>
      <c r="G34" s="129">
        <v>42705</v>
      </c>
      <c r="H34" s="110" t="s">
        <v>210</v>
      </c>
    </row>
    <row r="35" spans="1:8" x14ac:dyDescent="0.25">
      <c r="A35" s="127" t="s">
        <v>4535</v>
      </c>
      <c r="B35" s="98" t="s">
        <v>4536</v>
      </c>
      <c r="C35" s="129">
        <v>42396</v>
      </c>
      <c r="D35" s="130">
        <v>36800</v>
      </c>
      <c r="E35" s="130">
        <v>46000</v>
      </c>
      <c r="F35" s="128" t="s">
        <v>2259</v>
      </c>
      <c r="G35" s="129">
        <v>42735</v>
      </c>
      <c r="H35" s="110" t="s">
        <v>6342</v>
      </c>
    </row>
    <row r="36" spans="1:8" ht="22.5" x14ac:dyDescent="0.25">
      <c r="A36" s="127" t="s">
        <v>4537</v>
      </c>
      <c r="B36" s="98" t="s">
        <v>4538</v>
      </c>
      <c r="C36" s="129">
        <v>42397</v>
      </c>
      <c r="D36" s="130">
        <v>14400</v>
      </c>
      <c r="E36" s="130">
        <v>18000</v>
      </c>
      <c r="F36" s="128" t="s">
        <v>2259</v>
      </c>
      <c r="G36" s="129">
        <v>42735</v>
      </c>
      <c r="H36" s="110" t="s">
        <v>4195</v>
      </c>
    </row>
    <row r="37" spans="1:8" ht="33.75" x14ac:dyDescent="0.25">
      <c r="A37" s="127" t="s">
        <v>4539</v>
      </c>
      <c r="B37" s="98" t="s">
        <v>4540</v>
      </c>
      <c r="C37" s="129">
        <v>42394</v>
      </c>
      <c r="D37" s="130">
        <v>11200</v>
      </c>
      <c r="E37" s="130">
        <v>14000</v>
      </c>
      <c r="F37" s="128" t="s">
        <v>2259</v>
      </c>
      <c r="G37" s="129">
        <v>42735</v>
      </c>
      <c r="H37" s="110" t="s">
        <v>2581</v>
      </c>
    </row>
    <row r="38" spans="1:8" ht="22.5" x14ac:dyDescent="0.25">
      <c r="A38" s="127" t="s">
        <v>4541</v>
      </c>
      <c r="B38" s="98" t="s">
        <v>1592</v>
      </c>
      <c r="C38" s="129">
        <v>42440</v>
      </c>
      <c r="D38" s="130">
        <v>30000</v>
      </c>
      <c r="E38" s="130">
        <v>0</v>
      </c>
      <c r="F38" s="128" t="s">
        <v>4542</v>
      </c>
      <c r="G38" s="129">
        <v>42643</v>
      </c>
      <c r="H38" s="110" t="s">
        <v>244</v>
      </c>
    </row>
    <row r="39" spans="1:8" x14ac:dyDescent="0.25">
      <c r="A39" s="127" t="s">
        <v>4543</v>
      </c>
      <c r="B39" s="98" t="s">
        <v>2472</v>
      </c>
      <c r="C39" s="129">
        <v>42443</v>
      </c>
      <c r="D39" s="130">
        <v>5000</v>
      </c>
      <c r="E39" s="130">
        <v>6250</v>
      </c>
      <c r="F39" s="128" t="s">
        <v>2259</v>
      </c>
      <c r="G39" s="129">
        <v>42735</v>
      </c>
      <c r="H39" s="110" t="s">
        <v>216</v>
      </c>
    </row>
    <row r="40" spans="1:8" x14ac:dyDescent="0.25">
      <c r="A40" s="127" t="s">
        <v>4544</v>
      </c>
      <c r="B40" s="98" t="s">
        <v>4545</v>
      </c>
      <c r="C40" s="129">
        <v>42443</v>
      </c>
      <c r="D40" s="130">
        <v>5000</v>
      </c>
      <c r="E40" s="130">
        <v>6666.67</v>
      </c>
      <c r="F40" s="128" t="s">
        <v>2259</v>
      </c>
      <c r="G40" s="129">
        <v>42452</v>
      </c>
      <c r="H40" s="110" t="s">
        <v>216</v>
      </c>
    </row>
    <row r="41" spans="1:8" x14ac:dyDescent="0.25">
      <c r="A41" s="127" t="s">
        <v>4546</v>
      </c>
      <c r="B41" s="98" t="s">
        <v>4547</v>
      </c>
      <c r="C41" s="129">
        <v>42459</v>
      </c>
      <c r="D41" s="130">
        <v>4267.2</v>
      </c>
      <c r="E41" s="130">
        <v>5334</v>
      </c>
      <c r="F41" s="128" t="s">
        <v>12</v>
      </c>
      <c r="G41" s="129">
        <v>46112</v>
      </c>
      <c r="H41" s="110" t="s">
        <v>6343</v>
      </c>
    </row>
    <row r="42" spans="1:8" ht="22.5" x14ac:dyDescent="0.25">
      <c r="A42" s="127" t="s">
        <v>4548</v>
      </c>
      <c r="B42" s="98" t="s">
        <v>4549</v>
      </c>
      <c r="C42" s="129">
        <v>42459</v>
      </c>
      <c r="D42" s="130">
        <v>5696.8</v>
      </c>
      <c r="E42" s="130">
        <v>7121</v>
      </c>
      <c r="F42" s="128" t="s">
        <v>12</v>
      </c>
      <c r="G42" s="129">
        <v>46112</v>
      </c>
      <c r="H42" s="110" t="s">
        <v>6344</v>
      </c>
    </row>
    <row r="43" spans="1:8" x14ac:dyDescent="0.25">
      <c r="A43" s="127" t="s">
        <v>4550</v>
      </c>
      <c r="B43" s="98" t="s">
        <v>4551</v>
      </c>
      <c r="C43" s="129">
        <v>42459</v>
      </c>
      <c r="D43" s="130">
        <v>3680</v>
      </c>
      <c r="E43" s="130">
        <v>4600</v>
      </c>
      <c r="F43" s="128" t="s">
        <v>12</v>
      </c>
      <c r="G43" s="129">
        <v>46112</v>
      </c>
      <c r="H43" s="110" t="s">
        <v>6345</v>
      </c>
    </row>
    <row r="44" spans="1:8" x14ac:dyDescent="0.25">
      <c r="A44" s="127" t="s">
        <v>4552</v>
      </c>
      <c r="B44" s="98" t="s">
        <v>4553</v>
      </c>
      <c r="C44" s="129">
        <v>42459</v>
      </c>
      <c r="D44" s="130">
        <v>3336</v>
      </c>
      <c r="E44" s="130">
        <v>4170</v>
      </c>
      <c r="F44" s="128" t="s">
        <v>12</v>
      </c>
      <c r="G44" s="129">
        <v>46112</v>
      </c>
      <c r="H44" s="110" t="s">
        <v>6346</v>
      </c>
    </row>
    <row r="45" spans="1:8" ht="45" x14ac:dyDescent="0.25">
      <c r="A45" s="127" t="s">
        <v>4554</v>
      </c>
      <c r="B45" s="98" t="s">
        <v>4555</v>
      </c>
      <c r="C45" s="129">
        <v>42459</v>
      </c>
      <c r="D45" s="130">
        <v>3760</v>
      </c>
      <c r="E45" s="130">
        <v>4700</v>
      </c>
      <c r="F45" s="128" t="s">
        <v>12</v>
      </c>
      <c r="G45" s="129">
        <v>46112</v>
      </c>
      <c r="H45" s="110" t="s">
        <v>4398</v>
      </c>
    </row>
    <row r="46" spans="1:8" x14ac:dyDescent="0.25">
      <c r="A46" s="127" t="s">
        <v>4556</v>
      </c>
      <c r="B46" s="98" t="s">
        <v>4557</v>
      </c>
      <c r="C46" s="129">
        <v>42459</v>
      </c>
      <c r="D46" s="130">
        <v>8880</v>
      </c>
      <c r="E46" s="130">
        <v>11100</v>
      </c>
      <c r="F46" s="128" t="s">
        <v>12</v>
      </c>
      <c r="G46" s="129">
        <v>46112</v>
      </c>
      <c r="H46" s="110" t="s">
        <v>6347</v>
      </c>
    </row>
    <row r="47" spans="1:8" x14ac:dyDescent="0.25">
      <c r="A47" s="127" t="s">
        <v>4558</v>
      </c>
      <c r="B47" s="98" t="s">
        <v>4559</v>
      </c>
      <c r="C47" s="129">
        <v>42459</v>
      </c>
      <c r="D47" s="130">
        <v>3096</v>
      </c>
      <c r="E47" s="130">
        <v>3870</v>
      </c>
      <c r="F47" s="128" t="s">
        <v>12</v>
      </c>
      <c r="G47" s="129">
        <v>46112</v>
      </c>
      <c r="H47" s="110" t="s">
        <v>6346</v>
      </c>
    </row>
    <row r="48" spans="1:8" x14ac:dyDescent="0.25">
      <c r="A48" s="127" t="s">
        <v>4560</v>
      </c>
      <c r="B48" s="98" t="s">
        <v>4561</v>
      </c>
      <c r="C48" s="129">
        <v>42459</v>
      </c>
      <c r="D48" s="130">
        <v>2280</v>
      </c>
      <c r="E48" s="130">
        <v>2850</v>
      </c>
      <c r="F48" s="128" t="s">
        <v>12</v>
      </c>
      <c r="G48" s="129">
        <v>46112</v>
      </c>
      <c r="H48" s="110" t="s">
        <v>6348</v>
      </c>
    </row>
    <row r="49" spans="1:8" x14ac:dyDescent="0.25">
      <c r="A49" s="127" t="s">
        <v>4562</v>
      </c>
      <c r="B49" s="98" t="s">
        <v>4563</v>
      </c>
      <c r="C49" s="129">
        <v>42459</v>
      </c>
      <c r="D49" s="130">
        <v>3360</v>
      </c>
      <c r="E49" s="130">
        <v>4200</v>
      </c>
      <c r="F49" s="128" t="s">
        <v>12</v>
      </c>
      <c r="G49" s="129">
        <v>46112</v>
      </c>
      <c r="H49" s="110" t="s">
        <v>6349</v>
      </c>
    </row>
    <row r="50" spans="1:8" x14ac:dyDescent="0.25">
      <c r="A50" s="127" t="s">
        <v>4564</v>
      </c>
      <c r="B50" s="98" t="s">
        <v>4565</v>
      </c>
      <c r="C50" s="129">
        <v>42459</v>
      </c>
      <c r="D50" s="130">
        <v>1800</v>
      </c>
      <c r="E50" s="130">
        <v>2250</v>
      </c>
      <c r="F50" s="128" t="s">
        <v>12</v>
      </c>
      <c r="G50" s="129">
        <v>46112</v>
      </c>
      <c r="H50" s="110" t="s">
        <v>6350</v>
      </c>
    </row>
    <row r="51" spans="1:8" x14ac:dyDescent="0.25">
      <c r="A51" s="127" t="s">
        <v>4566</v>
      </c>
      <c r="B51" s="98" t="s">
        <v>4567</v>
      </c>
      <c r="C51" s="129">
        <v>42459</v>
      </c>
      <c r="D51" s="130">
        <v>6880</v>
      </c>
      <c r="E51" s="130">
        <v>8600</v>
      </c>
      <c r="F51" s="128" t="s">
        <v>12</v>
      </c>
      <c r="G51" s="129">
        <v>46112</v>
      </c>
      <c r="H51" s="110" t="s">
        <v>6351</v>
      </c>
    </row>
    <row r="52" spans="1:8" x14ac:dyDescent="0.25">
      <c r="A52" s="127" t="s">
        <v>4568</v>
      </c>
      <c r="B52" s="98" t="s">
        <v>4569</v>
      </c>
      <c r="C52" s="129">
        <v>42459</v>
      </c>
      <c r="D52" s="130">
        <v>4160</v>
      </c>
      <c r="E52" s="130">
        <v>5200</v>
      </c>
      <c r="F52" s="128" t="s">
        <v>12</v>
      </c>
      <c r="G52" s="129">
        <v>46112</v>
      </c>
      <c r="H52" s="110" t="s">
        <v>6352</v>
      </c>
    </row>
    <row r="53" spans="1:8" ht="22.5" x14ac:dyDescent="0.25">
      <c r="A53" s="127" t="s">
        <v>4570</v>
      </c>
      <c r="B53" s="98" t="s">
        <v>4571</v>
      </c>
      <c r="C53" s="129">
        <v>42459</v>
      </c>
      <c r="D53" s="130">
        <v>4640</v>
      </c>
      <c r="E53" s="130">
        <v>5800</v>
      </c>
      <c r="F53" s="128" t="s">
        <v>12</v>
      </c>
      <c r="G53" s="129">
        <v>46112</v>
      </c>
      <c r="H53" s="110" t="s">
        <v>6353</v>
      </c>
    </row>
    <row r="54" spans="1:8" x14ac:dyDescent="0.25">
      <c r="A54" s="127" t="s">
        <v>4572</v>
      </c>
      <c r="B54" s="98" t="s">
        <v>4573</v>
      </c>
      <c r="C54" s="129">
        <v>42459</v>
      </c>
      <c r="D54" s="130">
        <v>19200</v>
      </c>
      <c r="E54" s="130">
        <v>24000</v>
      </c>
      <c r="F54" s="128" t="s">
        <v>12</v>
      </c>
      <c r="G54" s="129">
        <v>46112</v>
      </c>
      <c r="H54" s="110" t="s">
        <v>6354</v>
      </c>
    </row>
    <row r="55" spans="1:8" x14ac:dyDescent="0.25">
      <c r="A55" s="127" t="s">
        <v>4574</v>
      </c>
      <c r="B55" s="98" t="s">
        <v>4575</v>
      </c>
      <c r="C55" s="129">
        <v>42459</v>
      </c>
      <c r="D55" s="130">
        <v>6080</v>
      </c>
      <c r="E55" s="130">
        <v>7600</v>
      </c>
      <c r="F55" s="128" t="s">
        <v>12</v>
      </c>
      <c r="G55" s="129">
        <v>46112</v>
      </c>
      <c r="H55" s="110" t="s">
        <v>6353</v>
      </c>
    </row>
    <row r="56" spans="1:8" x14ac:dyDescent="0.25">
      <c r="A56" s="127" t="s">
        <v>4576</v>
      </c>
      <c r="B56" s="98" t="s">
        <v>4577</v>
      </c>
      <c r="C56" s="129">
        <v>42459</v>
      </c>
      <c r="D56" s="130">
        <v>7040</v>
      </c>
      <c r="E56" s="130">
        <v>8800</v>
      </c>
      <c r="F56" s="128" t="s">
        <v>12</v>
      </c>
      <c r="G56" s="129">
        <v>46112</v>
      </c>
      <c r="H56" s="110" t="s">
        <v>6355</v>
      </c>
    </row>
    <row r="57" spans="1:8" x14ac:dyDescent="0.25">
      <c r="A57" s="127" t="s">
        <v>4578</v>
      </c>
      <c r="B57" s="98" t="s">
        <v>4579</v>
      </c>
      <c r="C57" s="129">
        <v>42459</v>
      </c>
      <c r="D57" s="130">
        <v>2800</v>
      </c>
      <c r="E57" s="130">
        <v>3500</v>
      </c>
      <c r="F57" s="128" t="s">
        <v>12</v>
      </c>
      <c r="G57" s="129">
        <v>46112</v>
      </c>
      <c r="H57" s="110" t="s">
        <v>6351</v>
      </c>
    </row>
    <row r="58" spans="1:8" x14ac:dyDescent="0.25">
      <c r="A58" s="127" t="s">
        <v>4580</v>
      </c>
      <c r="B58" s="98" t="s">
        <v>4581</v>
      </c>
      <c r="C58" s="129">
        <v>42459</v>
      </c>
      <c r="D58" s="130">
        <v>8880</v>
      </c>
      <c r="E58" s="130">
        <v>11100</v>
      </c>
      <c r="F58" s="128" t="s">
        <v>12</v>
      </c>
      <c r="G58" s="129">
        <v>46112</v>
      </c>
      <c r="H58" s="110" t="s">
        <v>6356</v>
      </c>
    </row>
    <row r="59" spans="1:8" x14ac:dyDescent="0.25">
      <c r="A59" s="127" t="s">
        <v>4582</v>
      </c>
      <c r="B59" s="98" t="s">
        <v>4583</v>
      </c>
      <c r="C59" s="129">
        <v>42459</v>
      </c>
      <c r="D59" s="130">
        <v>5440</v>
      </c>
      <c r="E59" s="130">
        <v>6800</v>
      </c>
      <c r="F59" s="128" t="s">
        <v>12</v>
      </c>
      <c r="G59" s="129">
        <v>46112</v>
      </c>
      <c r="H59" s="110" t="s">
        <v>6357</v>
      </c>
    </row>
    <row r="60" spans="1:8" x14ac:dyDescent="0.25">
      <c r="A60" s="127" t="s">
        <v>4584</v>
      </c>
      <c r="B60" s="98" t="s">
        <v>4585</v>
      </c>
      <c r="C60" s="129">
        <v>42459</v>
      </c>
      <c r="D60" s="130">
        <v>8400</v>
      </c>
      <c r="E60" s="130">
        <v>10500</v>
      </c>
      <c r="F60" s="128" t="s">
        <v>12</v>
      </c>
      <c r="G60" s="129">
        <v>46112</v>
      </c>
      <c r="H60" s="110" t="s">
        <v>6358</v>
      </c>
    </row>
    <row r="61" spans="1:8" x14ac:dyDescent="0.25">
      <c r="A61" s="127" t="s">
        <v>4586</v>
      </c>
      <c r="B61" s="98" t="s">
        <v>4587</v>
      </c>
      <c r="C61" s="129">
        <v>42459</v>
      </c>
      <c r="D61" s="130">
        <v>4720</v>
      </c>
      <c r="E61" s="130">
        <v>5900</v>
      </c>
      <c r="F61" s="128" t="s">
        <v>12</v>
      </c>
      <c r="G61" s="129">
        <v>46112</v>
      </c>
      <c r="H61" s="110" t="s">
        <v>6359</v>
      </c>
    </row>
    <row r="62" spans="1:8" x14ac:dyDescent="0.25">
      <c r="A62" s="127" t="s">
        <v>4588</v>
      </c>
      <c r="B62" s="98" t="s">
        <v>4589</v>
      </c>
      <c r="C62" s="129">
        <v>42459</v>
      </c>
      <c r="D62" s="130">
        <v>6920</v>
      </c>
      <c r="E62" s="130">
        <v>8650</v>
      </c>
      <c r="F62" s="128" t="s">
        <v>12</v>
      </c>
      <c r="G62" s="129">
        <v>46112</v>
      </c>
      <c r="H62" s="110" t="s">
        <v>6351</v>
      </c>
    </row>
    <row r="63" spans="1:8" x14ac:dyDescent="0.25">
      <c r="A63" s="127" t="s">
        <v>4590</v>
      </c>
      <c r="B63" s="98" t="s">
        <v>4591</v>
      </c>
      <c r="C63" s="129">
        <v>42459</v>
      </c>
      <c r="D63" s="130">
        <v>5400</v>
      </c>
      <c r="E63" s="130">
        <v>6750</v>
      </c>
      <c r="F63" s="128" t="s">
        <v>12</v>
      </c>
      <c r="G63" s="129">
        <v>46112</v>
      </c>
      <c r="H63" s="110" t="s">
        <v>6346</v>
      </c>
    </row>
    <row r="64" spans="1:8" ht="22.5" x14ac:dyDescent="0.25">
      <c r="A64" s="127" t="s">
        <v>4592</v>
      </c>
      <c r="B64" s="98" t="s">
        <v>4593</v>
      </c>
      <c r="C64" s="129">
        <v>42459</v>
      </c>
      <c r="D64" s="130">
        <v>5680</v>
      </c>
      <c r="E64" s="130">
        <v>7100</v>
      </c>
      <c r="F64" s="128" t="s">
        <v>12</v>
      </c>
      <c r="G64" s="129">
        <v>46112</v>
      </c>
      <c r="H64" s="110" t="s">
        <v>6360</v>
      </c>
    </row>
    <row r="65" spans="1:8" x14ac:dyDescent="0.25">
      <c r="A65" s="127" t="s">
        <v>4594</v>
      </c>
      <c r="B65" s="98" t="s">
        <v>4595</v>
      </c>
      <c r="C65" s="129">
        <v>42459</v>
      </c>
      <c r="D65" s="130">
        <v>8480</v>
      </c>
      <c r="E65" s="130">
        <v>10600</v>
      </c>
      <c r="F65" s="128" t="s">
        <v>12</v>
      </c>
      <c r="G65" s="129">
        <v>46084</v>
      </c>
      <c r="H65" s="110" t="s">
        <v>6361</v>
      </c>
    </row>
    <row r="66" spans="1:8" ht="22.5" x14ac:dyDescent="0.25">
      <c r="A66" s="127" t="s">
        <v>4596</v>
      </c>
      <c r="B66" s="98" t="s">
        <v>4597</v>
      </c>
      <c r="C66" s="129">
        <v>42461</v>
      </c>
      <c r="D66" s="130">
        <v>195400</v>
      </c>
      <c r="E66" s="130">
        <v>244250</v>
      </c>
      <c r="F66" s="128" t="s">
        <v>4598</v>
      </c>
      <c r="G66" s="129">
        <v>42608</v>
      </c>
      <c r="H66" s="110" t="s">
        <v>6362</v>
      </c>
    </row>
    <row r="67" spans="1:8" x14ac:dyDescent="0.25">
      <c r="A67" s="127" t="s">
        <v>4599</v>
      </c>
      <c r="B67" s="98" t="s">
        <v>4600</v>
      </c>
      <c r="C67" s="129">
        <v>42459</v>
      </c>
      <c r="D67" s="130">
        <v>4196</v>
      </c>
      <c r="E67" s="130">
        <v>5245</v>
      </c>
      <c r="F67" s="128" t="s">
        <v>12</v>
      </c>
      <c r="G67" s="129">
        <v>46112</v>
      </c>
      <c r="H67" s="110" t="s">
        <v>6363</v>
      </c>
    </row>
    <row r="68" spans="1:8" x14ac:dyDescent="0.25">
      <c r="A68" s="127" t="s">
        <v>4601</v>
      </c>
      <c r="B68" s="98" t="s">
        <v>4602</v>
      </c>
      <c r="C68" s="129">
        <v>42466</v>
      </c>
      <c r="D68" s="130">
        <v>6344</v>
      </c>
      <c r="E68" s="130">
        <v>7930</v>
      </c>
      <c r="F68" s="128" t="s">
        <v>12</v>
      </c>
      <c r="G68" s="129">
        <v>46112</v>
      </c>
      <c r="H68" s="110" t="s">
        <v>6364</v>
      </c>
    </row>
    <row r="69" spans="1:8" ht="22.5" x14ac:dyDescent="0.25">
      <c r="A69" s="127" t="s">
        <v>4603</v>
      </c>
      <c r="B69" s="98" t="s">
        <v>4604</v>
      </c>
      <c r="C69" s="129">
        <v>42466</v>
      </c>
      <c r="D69" s="130">
        <v>195000</v>
      </c>
      <c r="E69" s="130">
        <v>244250</v>
      </c>
      <c r="F69" s="128" t="s">
        <v>0</v>
      </c>
      <c r="G69" s="129">
        <v>42608</v>
      </c>
      <c r="H69" s="110" t="s">
        <v>6362</v>
      </c>
    </row>
    <row r="70" spans="1:8" x14ac:dyDescent="0.25">
      <c r="A70" s="127" t="s">
        <v>4605</v>
      </c>
      <c r="B70" s="98" t="s">
        <v>4606</v>
      </c>
      <c r="C70" s="129">
        <v>42423</v>
      </c>
      <c r="D70" s="130">
        <v>240000</v>
      </c>
      <c r="E70" s="130">
        <v>300000</v>
      </c>
      <c r="F70" s="128" t="s">
        <v>2774</v>
      </c>
      <c r="G70" s="129">
        <v>42735</v>
      </c>
      <c r="H70" s="110" t="s">
        <v>379</v>
      </c>
    </row>
    <row r="71" spans="1:8" ht="22.5" x14ac:dyDescent="0.25">
      <c r="A71" s="127" t="s">
        <v>4607</v>
      </c>
      <c r="B71" s="98" t="s">
        <v>4608</v>
      </c>
      <c r="C71" s="129">
        <v>42436</v>
      </c>
      <c r="D71" s="130">
        <v>51200</v>
      </c>
      <c r="E71" s="130">
        <v>64000</v>
      </c>
      <c r="F71" s="128" t="s">
        <v>2774</v>
      </c>
      <c r="G71" s="129">
        <v>42735</v>
      </c>
      <c r="H71" s="110" t="s">
        <v>226</v>
      </c>
    </row>
    <row r="72" spans="1:8" ht="22.5" x14ac:dyDescent="0.25">
      <c r="A72" s="127" t="s">
        <v>4609</v>
      </c>
      <c r="B72" s="98" t="s">
        <v>4610</v>
      </c>
      <c r="C72" s="129">
        <v>42433</v>
      </c>
      <c r="D72" s="130">
        <v>44000</v>
      </c>
      <c r="E72" s="130">
        <v>55000</v>
      </c>
      <c r="F72" s="128" t="s">
        <v>2774</v>
      </c>
      <c r="G72" s="129">
        <v>42735</v>
      </c>
      <c r="H72" s="110" t="s">
        <v>225</v>
      </c>
    </row>
    <row r="73" spans="1:8" ht="33.75" x14ac:dyDescent="0.25">
      <c r="A73" s="127" t="s">
        <v>4611</v>
      </c>
      <c r="B73" s="98" t="s">
        <v>4612</v>
      </c>
      <c r="C73" s="129">
        <v>42422</v>
      </c>
      <c r="D73" s="130">
        <v>104000</v>
      </c>
      <c r="E73" s="130">
        <v>130000</v>
      </c>
      <c r="F73" s="128" t="s">
        <v>2774</v>
      </c>
      <c r="G73" s="129">
        <v>42735</v>
      </c>
      <c r="H73" s="110" t="s">
        <v>234</v>
      </c>
    </row>
    <row r="74" spans="1:8" x14ac:dyDescent="0.25">
      <c r="A74" s="127" t="s">
        <v>4613</v>
      </c>
      <c r="B74" s="98" t="s">
        <v>4614</v>
      </c>
      <c r="C74" s="129">
        <v>42474</v>
      </c>
      <c r="D74" s="130">
        <v>0</v>
      </c>
      <c r="E74" s="130">
        <v>0</v>
      </c>
      <c r="F74" s="128" t="s">
        <v>4615</v>
      </c>
      <c r="G74" s="128" t="s">
        <v>2762</v>
      </c>
      <c r="H74" s="110" t="s">
        <v>6365</v>
      </c>
    </row>
    <row r="75" spans="1:8" x14ac:dyDescent="0.25">
      <c r="A75" s="127" t="s">
        <v>4616</v>
      </c>
      <c r="B75" s="98" t="s">
        <v>10092</v>
      </c>
      <c r="C75" s="129">
        <v>42468</v>
      </c>
      <c r="D75" s="130">
        <v>8000</v>
      </c>
      <c r="E75" s="130">
        <v>10000</v>
      </c>
      <c r="F75" s="128" t="s">
        <v>4617</v>
      </c>
      <c r="G75" s="129">
        <v>42735</v>
      </c>
      <c r="H75" s="110" t="s">
        <v>4169</v>
      </c>
    </row>
    <row r="76" spans="1:8" x14ac:dyDescent="0.25">
      <c r="A76" s="127" t="s">
        <v>4618</v>
      </c>
      <c r="B76" s="98" t="s">
        <v>4545</v>
      </c>
      <c r="C76" s="129">
        <v>42485</v>
      </c>
      <c r="D76" s="130">
        <v>15000</v>
      </c>
      <c r="E76" s="130">
        <v>28749.48</v>
      </c>
      <c r="F76" s="128" t="s">
        <v>4619</v>
      </c>
      <c r="G76" s="128" t="s">
        <v>2762</v>
      </c>
      <c r="H76" s="110" t="s">
        <v>6366</v>
      </c>
    </row>
    <row r="77" spans="1:8" ht="22.5" x14ac:dyDescent="0.25">
      <c r="A77" s="127" t="s">
        <v>4620</v>
      </c>
      <c r="B77" s="98" t="s">
        <v>4621</v>
      </c>
      <c r="C77" s="129">
        <v>42479</v>
      </c>
      <c r="D77" s="130">
        <v>159800</v>
      </c>
      <c r="E77" s="130">
        <v>199750</v>
      </c>
      <c r="F77" s="128" t="s">
        <v>4622</v>
      </c>
      <c r="G77" s="128" t="s">
        <v>2762</v>
      </c>
      <c r="H77" s="110" t="s">
        <v>2560</v>
      </c>
    </row>
    <row r="78" spans="1:8" x14ac:dyDescent="0.25">
      <c r="A78" s="127" t="s">
        <v>4623</v>
      </c>
      <c r="B78" s="98" t="s">
        <v>4624</v>
      </c>
      <c r="C78" s="129">
        <v>42480</v>
      </c>
      <c r="D78" s="130">
        <v>30200</v>
      </c>
      <c r="E78" s="130">
        <v>37750</v>
      </c>
      <c r="F78" s="128" t="s">
        <v>3148</v>
      </c>
      <c r="G78" s="129">
        <v>42705</v>
      </c>
      <c r="H78" s="110" t="s">
        <v>1523</v>
      </c>
    </row>
    <row r="79" spans="1:8" x14ac:dyDescent="0.25">
      <c r="A79" s="127" t="s">
        <v>4625</v>
      </c>
      <c r="B79" s="98" t="s">
        <v>4626</v>
      </c>
      <c r="C79" s="129">
        <v>42480</v>
      </c>
      <c r="D79" s="130">
        <v>30200</v>
      </c>
      <c r="E79" s="130">
        <v>37750</v>
      </c>
      <c r="F79" s="128" t="s">
        <v>4532</v>
      </c>
      <c r="G79" s="129">
        <v>42506</v>
      </c>
      <c r="H79" s="110" t="s">
        <v>1523</v>
      </c>
    </row>
    <row r="80" spans="1:8" x14ac:dyDescent="0.25">
      <c r="A80" s="127" t="s">
        <v>4627</v>
      </c>
      <c r="B80" s="98" t="s">
        <v>4628</v>
      </c>
      <c r="C80" s="129">
        <v>42494</v>
      </c>
      <c r="D80" s="130">
        <v>479515</v>
      </c>
      <c r="E80" s="130">
        <v>483145</v>
      </c>
      <c r="F80" s="128" t="s">
        <v>1462</v>
      </c>
      <c r="G80" s="129">
        <v>42866</v>
      </c>
      <c r="H80" s="110" t="s">
        <v>4240</v>
      </c>
    </row>
    <row r="81" spans="1:8" ht="22.5" x14ac:dyDescent="0.25">
      <c r="A81" s="127" t="s">
        <v>4629</v>
      </c>
      <c r="B81" s="98" t="s">
        <v>4630</v>
      </c>
      <c r="C81" s="129">
        <v>42422</v>
      </c>
      <c r="D81" s="130">
        <v>136000</v>
      </c>
      <c r="E81" s="130">
        <v>170000</v>
      </c>
      <c r="F81" s="128" t="s">
        <v>4631</v>
      </c>
      <c r="G81" s="129">
        <v>42724</v>
      </c>
      <c r="H81" s="110" t="s">
        <v>211</v>
      </c>
    </row>
    <row r="82" spans="1:8" ht="22.5" x14ac:dyDescent="0.25">
      <c r="A82" s="127" t="s">
        <v>4632</v>
      </c>
      <c r="B82" s="98" t="s">
        <v>4633</v>
      </c>
      <c r="C82" s="129">
        <v>42426</v>
      </c>
      <c r="D82" s="130">
        <v>8988800</v>
      </c>
      <c r="E82" s="130">
        <v>11236000</v>
      </c>
      <c r="F82" s="128" t="s">
        <v>0</v>
      </c>
      <c r="G82" s="129">
        <v>42735</v>
      </c>
      <c r="H82" s="110" t="s">
        <v>1512</v>
      </c>
    </row>
    <row r="83" spans="1:8" ht="33.75" x14ac:dyDescent="0.25">
      <c r="A83" s="389" t="s">
        <v>4634</v>
      </c>
      <c r="B83" s="388" t="s">
        <v>4635</v>
      </c>
      <c r="C83" s="387">
        <v>42499</v>
      </c>
      <c r="D83" s="390">
        <v>28000</v>
      </c>
      <c r="E83" s="390">
        <v>35000</v>
      </c>
      <c r="F83" s="388" t="s">
        <v>4636</v>
      </c>
      <c r="G83" s="387">
        <v>43100</v>
      </c>
      <c r="H83" s="110" t="s">
        <v>224</v>
      </c>
    </row>
    <row r="84" spans="1:8" x14ac:dyDescent="0.25">
      <c r="A84" s="389"/>
      <c r="B84" s="388"/>
      <c r="C84" s="387"/>
      <c r="D84" s="390"/>
      <c r="E84" s="390"/>
      <c r="F84" s="388"/>
      <c r="G84" s="387"/>
      <c r="H84" s="110" t="s">
        <v>1524</v>
      </c>
    </row>
    <row r="85" spans="1:8" x14ac:dyDescent="0.25">
      <c r="A85" s="389"/>
      <c r="B85" s="388"/>
      <c r="C85" s="387"/>
      <c r="D85" s="390"/>
      <c r="E85" s="390"/>
      <c r="F85" s="388"/>
      <c r="G85" s="387"/>
      <c r="H85" s="110" t="s">
        <v>38</v>
      </c>
    </row>
    <row r="86" spans="1:8" ht="33.75" x14ac:dyDescent="0.25">
      <c r="A86" s="389"/>
      <c r="B86" s="388"/>
      <c r="C86" s="387"/>
      <c r="D86" s="390"/>
      <c r="E86" s="390"/>
      <c r="F86" s="388"/>
      <c r="G86" s="387"/>
      <c r="H86" s="110" t="s">
        <v>2559</v>
      </c>
    </row>
    <row r="87" spans="1:8" x14ac:dyDescent="0.25">
      <c r="A87" s="127" t="s">
        <v>4637</v>
      </c>
      <c r="B87" s="98" t="s">
        <v>4638</v>
      </c>
      <c r="C87" s="129">
        <v>42468</v>
      </c>
      <c r="D87" s="130">
        <v>59556</v>
      </c>
      <c r="E87" s="130">
        <v>74445</v>
      </c>
      <c r="F87" s="128" t="s">
        <v>1462</v>
      </c>
      <c r="G87" s="129">
        <v>42833</v>
      </c>
      <c r="H87" s="110" t="s">
        <v>2563</v>
      </c>
    </row>
    <row r="88" spans="1:8" x14ac:dyDescent="0.25">
      <c r="A88" s="127" t="s">
        <v>4639</v>
      </c>
      <c r="B88" s="98" t="s">
        <v>4640</v>
      </c>
      <c r="C88" s="129">
        <v>42499</v>
      </c>
      <c r="D88" s="130">
        <v>35216</v>
      </c>
      <c r="E88" s="130">
        <v>44020</v>
      </c>
      <c r="F88" s="128" t="s">
        <v>12</v>
      </c>
      <c r="G88" s="129">
        <v>46112</v>
      </c>
      <c r="H88" s="110" t="s">
        <v>6367</v>
      </c>
    </row>
    <row r="89" spans="1:8" ht="22.5" x14ac:dyDescent="0.25">
      <c r="A89" s="127" t="s">
        <v>4641</v>
      </c>
      <c r="B89" s="98" t="s">
        <v>4642</v>
      </c>
      <c r="C89" s="129">
        <v>42489</v>
      </c>
      <c r="D89" s="130">
        <v>8000</v>
      </c>
      <c r="E89" s="130">
        <v>10000</v>
      </c>
      <c r="F89" s="128" t="s">
        <v>4532</v>
      </c>
      <c r="G89" s="129">
        <v>42653</v>
      </c>
      <c r="H89" s="110" t="s">
        <v>301</v>
      </c>
    </row>
    <row r="90" spans="1:8" ht="22.5" x14ac:dyDescent="0.25">
      <c r="A90" s="127" t="s">
        <v>4643</v>
      </c>
      <c r="B90" s="98" t="s">
        <v>4644</v>
      </c>
      <c r="C90" s="129">
        <v>42489</v>
      </c>
      <c r="D90" s="130">
        <v>8000</v>
      </c>
      <c r="E90" s="130">
        <v>10000</v>
      </c>
      <c r="F90" s="128" t="s">
        <v>3148</v>
      </c>
      <c r="G90" s="129">
        <v>42705</v>
      </c>
      <c r="H90" s="110" t="s">
        <v>301</v>
      </c>
    </row>
    <row r="91" spans="1:8" x14ac:dyDescent="0.25">
      <c r="A91" s="127" t="s">
        <v>4645</v>
      </c>
      <c r="B91" s="98" t="s">
        <v>4646</v>
      </c>
      <c r="C91" s="129">
        <v>42509</v>
      </c>
      <c r="D91" s="130">
        <v>34160</v>
      </c>
      <c r="E91" s="130">
        <v>42700</v>
      </c>
      <c r="F91" s="128" t="s">
        <v>12</v>
      </c>
      <c r="G91" s="129">
        <v>46112</v>
      </c>
      <c r="H91" s="110" t="s">
        <v>6351</v>
      </c>
    </row>
    <row r="92" spans="1:8" x14ac:dyDescent="0.25">
      <c r="A92" s="127" t="s">
        <v>4647</v>
      </c>
      <c r="B92" s="98" t="s">
        <v>9459</v>
      </c>
      <c r="C92" s="129">
        <v>42461</v>
      </c>
      <c r="D92" s="130">
        <v>6000</v>
      </c>
      <c r="E92" s="130">
        <v>7500</v>
      </c>
      <c r="F92" s="128" t="s">
        <v>4648</v>
      </c>
      <c r="G92" s="129">
        <v>42521</v>
      </c>
      <c r="H92" s="110" t="s">
        <v>6368</v>
      </c>
    </row>
    <row r="93" spans="1:8" ht="22.5" x14ac:dyDescent="0.25">
      <c r="A93" s="127" t="s">
        <v>4649</v>
      </c>
      <c r="B93" s="98" t="s">
        <v>4650</v>
      </c>
      <c r="C93" s="129">
        <v>42500</v>
      </c>
      <c r="D93" s="130">
        <v>3200</v>
      </c>
      <c r="E93" s="130">
        <v>4000</v>
      </c>
      <c r="F93" s="128" t="s">
        <v>4651</v>
      </c>
      <c r="G93" s="129">
        <v>42511</v>
      </c>
      <c r="H93" s="110" t="s">
        <v>2583</v>
      </c>
    </row>
    <row r="94" spans="1:8" x14ac:dyDescent="0.25">
      <c r="A94" s="127" t="s">
        <v>4652</v>
      </c>
      <c r="B94" s="98" t="s">
        <v>4653</v>
      </c>
      <c r="C94" s="129">
        <v>42508</v>
      </c>
      <c r="D94" s="130">
        <v>180000</v>
      </c>
      <c r="E94" s="130">
        <v>225000</v>
      </c>
      <c r="F94" s="128" t="s">
        <v>1784</v>
      </c>
      <c r="G94" s="129">
        <v>43603</v>
      </c>
      <c r="H94" s="110" t="s">
        <v>239</v>
      </c>
    </row>
    <row r="95" spans="1:8" ht="22.5" x14ac:dyDescent="0.25">
      <c r="A95" s="127" t="s">
        <v>4654</v>
      </c>
      <c r="B95" s="98" t="s">
        <v>4655</v>
      </c>
      <c r="C95" s="129">
        <v>42506</v>
      </c>
      <c r="D95" s="130">
        <v>12000</v>
      </c>
      <c r="E95" s="130">
        <v>15000</v>
      </c>
      <c r="F95" s="128" t="s">
        <v>4532</v>
      </c>
      <c r="G95" s="129">
        <v>42576</v>
      </c>
      <c r="H95" s="110" t="s">
        <v>228</v>
      </c>
    </row>
    <row r="96" spans="1:8" x14ac:dyDescent="0.25">
      <c r="A96" s="127" t="s">
        <v>4656</v>
      </c>
      <c r="B96" s="98" t="s">
        <v>4657</v>
      </c>
      <c r="C96" s="129">
        <v>42508</v>
      </c>
      <c r="D96" s="130">
        <v>32000</v>
      </c>
      <c r="E96" s="130">
        <v>40000</v>
      </c>
      <c r="F96" s="128" t="s">
        <v>4532</v>
      </c>
      <c r="G96" s="129">
        <v>42713</v>
      </c>
      <c r="H96" s="110" t="s">
        <v>232</v>
      </c>
    </row>
    <row r="97" spans="1:8" x14ac:dyDescent="0.25">
      <c r="A97" s="127" t="s">
        <v>4658</v>
      </c>
      <c r="B97" s="98" t="s">
        <v>4659</v>
      </c>
      <c r="C97" s="129">
        <v>42508</v>
      </c>
      <c r="D97" s="130">
        <v>32000</v>
      </c>
      <c r="E97" s="130">
        <v>40000</v>
      </c>
      <c r="F97" s="128" t="s">
        <v>3148</v>
      </c>
      <c r="G97" s="129">
        <v>42705</v>
      </c>
      <c r="H97" s="110" t="s">
        <v>232</v>
      </c>
    </row>
    <row r="98" spans="1:8" ht="22.5" x14ac:dyDescent="0.25">
      <c r="A98" s="127" t="s">
        <v>4660</v>
      </c>
      <c r="B98" s="98" t="s">
        <v>2287</v>
      </c>
      <c r="C98" s="129">
        <v>42506</v>
      </c>
      <c r="D98" s="130">
        <v>12000</v>
      </c>
      <c r="E98" s="130">
        <v>15000</v>
      </c>
      <c r="F98" s="128" t="s">
        <v>3148</v>
      </c>
      <c r="G98" s="129">
        <v>42705</v>
      </c>
      <c r="H98" s="110" t="s">
        <v>228</v>
      </c>
    </row>
    <row r="99" spans="1:8" ht="22.5" x14ac:dyDescent="0.25">
      <c r="A99" s="127" t="s">
        <v>4661</v>
      </c>
      <c r="B99" s="98" t="s">
        <v>4662</v>
      </c>
      <c r="C99" s="129">
        <v>42506</v>
      </c>
      <c r="D99" s="130">
        <v>12000</v>
      </c>
      <c r="E99" s="130">
        <v>15000</v>
      </c>
      <c r="F99" s="128" t="s">
        <v>4532</v>
      </c>
      <c r="G99" s="129">
        <v>42689</v>
      </c>
      <c r="H99" s="110" t="s">
        <v>210</v>
      </c>
    </row>
    <row r="100" spans="1:8" ht="22.5" x14ac:dyDescent="0.25">
      <c r="A100" s="127" t="s">
        <v>4663</v>
      </c>
      <c r="B100" s="98" t="s">
        <v>4664</v>
      </c>
      <c r="C100" s="129">
        <v>42506</v>
      </c>
      <c r="D100" s="130">
        <v>12000</v>
      </c>
      <c r="E100" s="130">
        <v>15000</v>
      </c>
      <c r="F100" s="128" t="s">
        <v>4532</v>
      </c>
      <c r="G100" s="128" t="s">
        <v>2762</v>
      </c>
      <c r="H100" s="110" t="s">
        <v>617</v>
      </c>
    </row>
    <row r="101" spans="1:8" ht="22.5" x14ac:dyDescent="0.25">
      <c r="A101" s="127" t="s">
        <v>4665</v>
      </c>
      <c r="B101" s="98" t="s">
        <v>4666</v>
      </c>
      <c r="C101" s="129">
        <v>42506</v>
      </c>
      <c r="D101" s="130">
        <v>12000</v>
      </c>
      <c r="E101" s="130">
        <v>15000</v>
      </c>
      <c r="F101" s="128" t="s">
        <v>4532</v>
      </c>
      <c r="G101" s="129">
        <v>42654</v>
      </c>
      <c r="H101" s="110" t="s">
        <v>1526</v>
      </c>
    </row>
    <row r="102" spans="1:8" ht="22.5" x14ac:dyDescent="0.25">
      <c r="A102" s="127" t="s">
        <v>4667</v>
      </c>
      <c r="B102" s="98" t="s">
        <v>4668</v>
      </c>
      <c r="C102" s="129">
        <v>42508</v>
      </c>
      <c r="D102" s="130">
        <v>12000</v>
      </c>
      <c r="E102" s="130">
        <v>15000</v>
      </c>
      <c r="F102" s="128" t="s">
        <v>4532</v>
      </c>
      <c r="G102" s="129">
        <v>42541</v>
      </c>
      <c r="H102" s="110" t="s">
        <v>302</v>
      </c>
    </row>
    <row r="103" spans="1:8" x14ac:dyDescent="0.25">
      <c r="A103" s="127" t="s">
        <v>4669</v>
      </c>
      <c r="B103" s="98" t="s">
        <v>4670</v>
      </c>
      <c r="C103" s="129">
        <v>42510</v>
      </c>
      <c r="D103" s="130">
        <v>26720</v>
      </c>
      <c r="E103" s="130">
        <v>33400</v>
      </c>
      <c r="F103" s="128" t="s">
        <v>4532</v>
      </c>
      <c r="G103" s="128" t="s">
        <v>2762</v>
      </c>
      <c r="H103" s="110" t="s">
        <v>1522</v>
      </c>
    </row>
    <row r="104" spans="1:8" ht="22.5" x14ac:dyDescent="0.25">
      <c r="A104" s="127" t="s">
        <v>4671</v>
      </c>
      <c r="B104" s="98" t="s">
        <v>4672</v>
      </c>
      <c r="C104" s="129">
        <v>42508</v>
      </c>
      <c r="D104" s="130">
        <v>12000</v>
      </c>
      <c r="E104" s="130">
        <v>15000</v>
      </c>
      <c r="F104" s="128" t="s">
        <v>4532</v>
      </c>
      <c r="G104" s="129">
        <v>42688</v>
      </c>
      <c r="H104" s="110" t="s">
        <v>1518</v>
      </c>
    </row>
    <row r="105" spans="1:8" ht="22.5" x14ac:dyDescent="0.25">
      <c r="A105" s="127" t="s">
        <v>4673</v>
      </c>
      <c r="B105" s="98" t="s">
        <v>4674</v>
      </c>
      <c r="C105" s="129">
        <v>42506</v>
      </c>
      <c r="D105" s="130">
        <v>12000</v>
      </c>
      <c r="E105" s="130">
        <v>15000</v>
      </c>
      <c r="F105" s="128" t="s">
        <v>4532</v>
      </c>
      <c r="G105" s="129">
        <v>42584</v>
      </c>
      <c r="H105" s="110" t="s">
        <v>1516</v>
      </c>
    </row>
    <row r="106" spans="1:8" x14ac:dyDescent="0.25">
      <c r="A106" s="127" t="s">
        <v>4675</v>
      </c>
      <c r="B106" s="98" t="s">
        <v>4676</v>
      </c>
      <c r="C106" s="129">
        <v>42510</v>
      </c>
      <c r="D106" s="130">
        <v>16000</v>
      </c>
      <c r="E106" s="130">
        <v>20000</v>
      </c>
      <c r="F106" s="128" t="s">
        <v>4532</v>
      </c>
      <c r="G106" s="129">
        <v>42697</v>
      </c>
      <c r="H106" s="110" t="s">
        <v>227</v>
      </c>
    </row>
    <row r="107" spans="1:8" ht="22.5" x14ac:dyDescent="0.25">
      <c r="A107" s="127" t="s">
        <v>4677</v>
      </c>
      <c r="B107" s="98" t="s">
        <v>4678</v>
      </c>
      <c r="C107" s="129">
        <v>42506</v>
      </c>
      <c r="D107" s="130">
        <v>12000</v>
      </c>
      <c r="E107" s="130">
        <v>15000</v>
      </c>
      <c r="F107" s="128" t="s">
        <v>4532</v>
      </c>
      <c r="G107" s="129">
        <v>42657</v>
      </c>
      <c r="H107" s="110" t="s">
        <v>301</v>
      </c>
    </row>
    <row r="108" spans="1:8" ht="22.5" x14ac:dyDescent="0.25">
      <c r="A108" s="127" t="s">
        <v>4679</v>
      </c>
      <c r="B108" s="98" t="s">
        <v>4680</v>
      </c>
      <c r="C108" s="129">
        <v>42506</v>
      </c>
      <c r="D108" s="130">
        <v>12000</v>
      </c>
      <c r="E108" s="130">
        <v>15000</v>
      </c>
      <c r="F108" s="128" t="s">
        <v>4532</v>
      </c>
      <c r="G108" s="129">
        <v>42695</v>
      </c>
      <c r="H108" s="110" t="s">
        <v>10</v>
      </c>
    </row>
    <row r="109" spans="1:8" x14ac:dyDescent="0.25">
      <c r="A109" s="127" t="s">
        <v>4681</v>
      </c>
      <c r="B109" s="98" t="s">
        <v>4682</v>
      </c>
      <c r="C109" s="129">
        <v>42508</v>
      </c>
      <c r="D109" s="130">
        <v>16000</v>
      </c>
      <c r="E109" s="130">
        <v>20000</v>
      </c>
      <c r="F109" s="128" t="s">
        <v>4532</v>
      </c>
      <c r="G109" s="129">
        <v>42660</v>
      </c>
      <c r="H109" s="110" t="s">
        <v>302</v>
      </c>
    </row>
    <row r="110" spans="1:8" x14ac:dyDescent="0.25">
      <c r="A110" s="127" t="s">
        <v>4683</v>
      </c>
      <c r="B110" s="98" t="s">
        <v>4684</v>
      </c>
      <c r="C110" s="129">
        <v>42510</v>
      </c>
      <c r="D110" s="130">
        <v>32000</v>
      </c>
      <c r="E110" s="130">
        <v>40000</v>
      </c>
      <c r="F110" s="128" t="s">
        <v>4532</v>
      </c>
      <c r="G110" s="129">
        <v>42555</v>
      </c>
      <c r="H110" s="110" t="s">
        <v>228</v>
      </c>
    </row>
    <row r="111" spans="1:8" x14ac:dyDescent="0.25">
      <c r="A111" s="127" t="s">
        <v>4685</v>
      </c>
      <c r="B111" s="98" t="s">
        <v>4686</v>
      </c>
      <c r="C111" s="129">
        <v>42508</v>
      </c>
      <c r="D111" s="130">
        <v>24000</v>
      </c>
      <c r="E111" s="130">
        <v>30000</v>
      </c>
      <c r="F111" s="128" t="s">
        <v>4532</v>
      </c>
      <c r="G111" s="129">
        <v>42541</v>
      </c>
      <c r="H111" s="110" t="s">
        <v>1526</v>
      </c>
    </row>
    <row r="112" spans="1:8" x14ac:dyDescent="0.25">
      <c r="A112" s="127" t="s">
        <v>4687</v>
      </c>
      <c r="B112" s="98" t="s">
        <v>4688</v>
      </c>
      <c r="C112" s="129">
        <v>42508</v>
      </c>
      <c r="D112" s="130">
        <v>16000</v>
      </c>
      <c r="E112" s="130">
        <v>20000</v>
      </c>
      <c r="F112" s="128" t="s">
        <v>4532</v>
      </c>
      <c r="G112" s="129">
        <v>42562</v>
      </c>
      <c r="H112" s="110" t="s">
        <v>233</v>
      </c>
    </row>
    <row r="113" spans="1:8" ht="22.5" x14ac:dyDescent="0.25">
      <c r="A113" s="127" t="s">
        <v>4689</v>
      </c>
      <c r="B113" s="98" t="s">
        <v>4690</v>
      </c>
      <c r="C113" s="129">
        <v>42506</v>
      </c>
      <c r="D113" s="130">
        <v>12000</v>
      </c>
      <c r="E113" s="130">
        <v>15000</v>
      </c>
      <c r="F113" s="128" t="s">
        <v>4532</v>
      </c>
      <c r="G113" s="129">
        <v>42593</v>
      </c>
      <c r="H113" s="110" t="s">
        <v>233</v>
      </c>
    </row>
    <row r="114" spans="1:8" x14ac:dyDescent="0.25">
      <c r="A114" s="127" t="s">
        <v>4691</v>
      </c>
      <c r="B114" s="98" t="s">
        <v>4692</v>
      </c>
      <c r="C114" s="129">
        <v>42481</v>
      </c>
      <c r="D114" s="130">
        <v>45000</v>
      </c>
      <c r="E114" s="130">
        <v>56250</v>
      </c>
      <c r="F114" s="128" t="s">
        <v>2259</v>
      </c>
      <c r="G114" s="129">
        <v>42735</v>
      </c>
      <c r="H114" s="110" t="s">
        <v>6340</v>
      </c>
    </row>
    <row r="115" spans="1:8" ht="22.5" x14ac:dyDescent="0.25">
      <c r="A115" s="127" t="s">
        <v>4693</v>
      </c>
      <c r="B115" s="98" t="s">
        <v>2289</v>
      </c>
      <c r="C115" s="129">
        <v>42514</v>
      </c>
      <c r="D115" s="130">
        <v>12000</v>
      </c>
      <c r="E115" s="130">
        <v>15000</v>
      </c>
      <c r="F115" s="128" t="s">
        <v>3148</v>
      </c>
      <c r="G115" s="129">
        <v>42705</v>
      </c>
      <c r="H115" s="110" t="s">
        <v>233</v>
      </c>
    </row>
    <row r="116" spans="1:8" x14ac:dyDescent="0.25">
      <c r="A116" s="127" t="s">
        <v>4694</v>
      </c>
      <c r="B116" s="98" t="s">
        <v>4695</v>
      </c>
      <c r="C116" s="129">
        <v>42514</v>
      </c>
      <c r="D116" s="130">
        <v>16000</v>
      </c>
      <c r="E116" s="130">
        <v>20000</v>
      </c>
      <c r="F116" s="128" t="s">
        <v>3148</v>
      </c>
      <c r="G116" s="129">
        <v>42705</v>
      </c>
      <c r="H116" s="110" t="s">
        <v>233</v>
      </c>
    </row>
    <row r="117" spans="1:8" x14ac:dyDescent="0.25">
      <c r="A117" s="127" t="s">
        <v>4696</v>
      </c>
      <c r="B117" s="98" t="s">
        <v>4697</v>
      </c>
      <c r="C117" s="129">
        <v>42508</v>
      </c>
      <c r="D117" s="130">
        <v>24000</v>
      </c>
      <c r="E117" s="130">
        <v>30000</v>
      </c>
      <c r="F117" s="128" t="s">
        <v>3148</v>
      </c>
      <c r="G117" s="129">
        <v>42705</v>
      </c>
      <c r="H117" s="110" t="s">
        <v>1526</v>
      </c>
    </row>
    <row r="118" spans="1:8" ht="22.5" x14ac:dyDescent="0.25">
      <c r="A118" s="127" t="s">
        <v>4698</v>
      </c>
      <c r="B118" s="98" t="s">
        <v>4699</v>
      </c>
      <c r="C118" s="129">
        <v>42506</v>
      </c>
      <c r="D118" s="130">
        <v>12000</v>
      </c>
      <c r="E118" s="130">
        <v>15000</v>
      </c>
      <c r="F118" s="128" t="s">
        <v>3148</v>
      </c>
      <c r="G118" s="129">
        <v>42705</v>
      </c>
      <c r="H118" s="110" t="s">
        <v>301</v>
      </c>
    </row>
    <row r="119" spans="1:8" ht="22.5" x14ac:dyDescent="0.25">
      <c r="A119" s="127" t="s">
        <v>4700</v>
      </c>
      <c r="B119" s="98" t="s">
        <v>4701</v>
      </c>
      <c r="C119" s="129">
        <v>42506</v>
      </c>
      <c r="D119" s="130">
        <v>12000</v>
      </c>
      <c r="E119" s="130">
        <v>15000</v>
      </c>
      <c r="F119" s="128" t="s">
        <v>3148</v>
      </c>
      <c r="G119" s="129">
        <v>42705</v>
      </c>
      <c r="H119" s="110" t="s">
        <v>10</v>
      </c>
    </row>
    <row r="120" spans="1:8" x14ac:dyDescent="0.25">
      <c r="A120" s="127" t="s">
        <v>4702</v>
      </c>
      <c r="B120" s="98" t="s">
        <v>4703</v>
      </c>
      <c r="C120" s="129">
        <v>42508</v>
      </c>
      <c r="D120" s="130">
        <v>16000</v>
      </c>
      <c r="E120" s="130">
        <v>20000</v>
      </c>
      <c r="F120" s="128" t="s">
        <v>3148</v>
      </c>
      <c r="G120" s="129">
        <v>42705</v>
      </c>
      <c r="H120" s="110" t="s">
        <v>302</v>
      </c>
    </row>
    <row r="121" spans="1:8" x14ac:dyDescent="0.25">
      <c r="A121" s="127" t="s">
        <v>4704</v>
      </c>
      <c r="B121" s="98" t="s">
        <v>4705</v>
      </c>
      <c r="C121" s="129">
        <v>42510</v>
      </c>
      <c r="D121" s="130">
        <v>16000</v>
      </c>
      <c r="E121" s="130">
        <v>20000</v>
      </c>
      <c r="F121" s="128" t="s">
        <v>3148</v>
      </c>
      <c r="G121" s="129">
        <v>42705</v>
      </c>
      <c r="H121" s="110" t="s">
        <v>228</v>
      </c>
    </row>
    <row r="122" spans="1:8" ht="22.5" x14ac:dyDescent="0.25">
      <c r="A122" s="127" t="s">
        <v>4706</v>
      </c>
      <c r="B122" s="98" t="s">
        <v>4707</v>
      </c>
      <c r="C122" s="129">
        <v>42506</v>
      </c>
      <c r="D122" s="130">
        <v>12000</v>
      </c>
      <c r="E122" s="130">
        <v>15000</v>
      </c>
      <c r="F122" s="128" t="s">
        <v>3148</v>
      </c>
      <c r="G122" s="129">
        <v>42705</v>
      </c>
      <c r="H122" s="110" t="s">
        <v>1516</v>
      </c>
    </row>
    <row r="123" spans="1:8" ht="22.5" x14ac:dyDescent="0.25">
      <c r="A123" s="127" t="s">
        <v>4708</v>
      </c>
      <c r="B123" s="98" t="s">
        <v>4709</v>
      </c>
      <c r="C123" s="129">
        <v>42508</v>
      </c>
      <c r="D123" s="130">
        <v>12000</v>
      </c>
      <c r="E123" s="130">
        <v>15000</v>
      </c>
      <c r="F123" s="128" t="s">
        <v>3148</v>
      </c>
      <c r="G123" s="129">
        <v>42705</v>
      </c>
      <c r="H123" s="110" t="s">
        <v>1518</v>
      </c>
    </row>
    <row r="124" spans="1:8" x14ac:dyDescent="0.25">
      <c r="A124" s="127" t="s">
        <v>4710</v>
      </c>
      <c r="B124" s="98" t="s">
        <v>4711</v>
      </c>
      <c r="C124" s="129">
        <v>42508</v>
      </c>
      <c r="D124" s="130">
        <v>16000</v>
      </c>
      <c r="E124" s="130">
        <v>20000</v>
      </c>
      <c r="F124" s="128" t="s">
        <v>3148</v>
      </c>
      <c r="G124" s="129">
        <v>42705</v>
      </c>
      <c r="H124" s="110" t="s">
        <v>227</v>
      </c>
    </row>
    <row r="125" spans="1:8" x14ac:dyDescent="0.25">
      <c r="A125" s="127" t="s">
        <v>4712</v>
      </c>
      <c r="B125" s="98" t="s">
        <v>4713</v>
      </c>
      <c r="C125" s="129">
        <v>42510</v>
      </c>
      <c r="D125" s="130">
        <v>26520</v>
      </c>
      <c r="E125" s="130">
        <v>33150</v>
      </c>
      <c r="F125" s="128" t="s">
        <v>3148</v>
      </c>
      <c r="G125" s="129">
        <v>42705</v>
      </c>
      <c r="H125" s="110" t="s">
        <v>1522</v>
      </c>
    </row>
    <row r="126" spans="1:8" ht="22.5" x14ac:dyDescent="0.25">
      <c r="A126" s="127" t="s">
        <v>4714</v>
      </c>
      <c r="B126" s="98" t="s">
        <v>4715</v>
      </c>
      <c r="C126" s="129">
        <v>42506</v>
      </c>
      <c r="D126" s="130">
        <v>12000</v>
      </c>
      <c r="E126" s="130">
        <v>15000</v>
      </c>
      <c r="F126" s="128" t="s">
        <v>3148</v>
      </c>
      <c r="G126" s="129">
        <v>42705</v>
      </c>
      <c r="H126" s="110" t="s">
        <v>210</v>
      </c>
    </row>
    <row r="127" spans="1:8" ht="22.5" x14ac:dyDescent="0.25">
      <c r="A127" s="127" t="s">
        <v>4716</v>
      </c>
      <c r="B127" s="98" t="s">
        <v>4717</v>
      </c>
      <c r="C127" s="129">
        <v>42506</v>
      </c>
      <c r="D127" s="130">
        <v>12000</v>
      </c>
      <c r="E127" s="130">
        <v>15000</v>
      </c>
      <c r="F127" s="128" t="s">
        <v>3148</v>
      </c>
      <c r="G127" s="129">
        <v>42705</v>
      </c>
      <c r="H127" s="110" t="s">
        <v>617</v>
      </c>
    </row>
    <row r="128" spans="1:8" ht="22.5" x14ac:dyDescent="0.25">
      <c r="A128" s="127" t="s">
        <v>4718</v>
      </c>
      <c r="B128" s="98" t="s">
        <v>4719</v>
      </c>
      <c r="C128" s="129">
        <v>42506</v>
      </c>
      <c r="D128" s="130">
        <v>12000</v>
      </c>
      <c r="E128" s="130">
        <v>15000</v>
      </c>
      <c r="F128" s="128" t="s">
        <v>3148</v>
      </c>
      <c r="G128" s="129">
        <v>42705</v>
      </c>
      <c r="H128" s="110" t="s">
        <v>1526</v>
      </c>
    </row>
    <row r="129" spans="1:8" ht="22.5" x14ac:dyDescent="0.25">
      <c r="A129" s="127" t="s">
        <v>4720</v>
      </c>
      <c r="B129" s="98" t="s">
        <v>2297</v>
      </c>
      <c r="C129" s="129">
        <v>42508</v>
      </c>
      <c r="D129" s="130">
        <v>12000</v>
      </c>
      <c r="E129" s="130">
        <v>15000</v>
      </c>
      <c r="F129" s="128" t="s">
        <v>3148</v>
      </c>
      <c r="G129" s="129">
        <v>42705</v>
      </c>
      <c r="H129" s="110" t="s">
        <v>302</v>
      </c>
    </row>
    <row r="130" spans="1:8" x14ac:dyDescent="0.25">
      <c r="A130" s="127" t="s">
        <v>4721</v>
      </c>
      <c r="B130" s="98" t="s">
        <v>4722</v>
      </c>
      <c r="C130" s="129">
        <v>42514</v>
      </c>
      <c r="D130" s="130">
        <v>4000</v>
      </c>
      <c r="E130" s="130">
        <v>5000</v>
      </c>
      <c r="F130" s="128" t="s">
        <v>2259</v>
      </c>
      <c r="G130" s="129">
        <v>42735</v>
      </c>
      <c r="H130" s="110" t="s">
        <v>6369</v>
      </c>
    </row>
    <row r="131" spans="1:8" ht="22.5" x14ac:dyDescent="0.25">
      <c r="A131" s="127" t="s">
        <v>4723</v>
      </c>
      <c r="B131" s="98" t="s">
        <v>4724</v>
      </c>
      <c r="C131" s="129">
        <v>42514</v>
      </c>
      <c r="D131" s="130">
        <v>28000</v>
      </c>
      <c r="E131" s="130">
        <v>35000</v>
      </c>
      <c r="F131" s="128" t="s">
        <v>4532</v>
      </c>
      <c r="G131" s="129">
        <v>42524</v>
      </c>
      <c r="H131" s="110" t="s">
        <v>38</v>
      </c>
    </row>
    <row r="132" spans="1:8" x14ac:dyDescent="0.25">
      <c r="A132" s="127" t="s">
        <v>4725</v>
      </c>
      <c r="B132" s="98" t="s">
        <v>4726</v>
      </c>
      <c r="C132" s="129">
        <v>42521</v>
      </c>
      <c r="D132" s="130">
        <v>926.32</v>
      </c>
      <c r="E132" s="130">
        <v>1157.9000000000001</v>
      </c>
      <c r="F132" s="128" t="s">
        <v>4727</v>
      </c>
      <c r="G132" s="129">
        <v>42521</v>
      </c>
      <c r="H132" s="110" t="s">
        <v>2572</v>
      </c>
    </row>
    <row r="133" spans="1:8" x14ac:dyDescent="0.25">
      <c r="A133" s="127" t="s">
        <v>4728</v>
      </c>
      <c r="B133" s="98" t="s">
        <v>4729</v>
      </c>
      <c r="C133" s="129">
        <v>42485</v>
      </c>
      <c r="D133" s="130">
        <v>15000</v>
      </c>
      <c r="E133" s="130">
        <v>18750</v>
      </c>
      <c r="F133" s="128" t="s">
        <v>4730</v>
      </c>
      <c r="G133" s="129">
        <v>42583</v>
      </c>
      <c r="H133" s="110" t="s">
        <v>6366</v>
      </c>
    </row>
    <row r="134" spans="1:8" ht="22.5" x14ac:dyDescent="0.25">
      <c r="A134" s="127" t="s">
        <v>4731</v>
      </c>
      <c r="B134" s="98" t="s">
        <v>4732</v>
      </c>
      <c r="C134" s="129">
        <v>42513</v>
      </c>
      <c r="D134" s="130">
        <v>15000</v>
      </c>
      <c r="E134" s="130">
        <v>18750</v>
      </c>
      <c r="F134" s="128" t="s">
        <v>2259</v>
      </c>
      <c r="G134" s="129">
        <v>42735</v>
      </c>
      <c r="H134" s="110" t="s">
        <v>4248</v>
      </c>
    </row>
    <row r="135" spans="1:8" x14ac:dyDescent="0.25">
      <c r="A135" s="127" t="s">
        <v>4733</v>
      </c>
      <c r="B135" s="98" t="s">
        <v>4734</v>
      </c>
      <c r="C135" s="129">
        <v>42521</v>
      </c>
      <c r="D135" s="130">
        <v>1157.9000000000001</v>
      </c>
      <c r="E135" s="130">
        <v>1447.38</v>
      </c>
      <c r="F135" s="128" t="s">
        <v>4735</v>
      </c>
      <c r="G135" s="129">
        <v>42522</v>
      </c>
      <c r="H135" s="110" t="s">
        <v>2572</v>
      </c>
    </row>
    <row r="136" spans="1:8" x14ac:dyDescent="0.25">
      <c r="A136" s="127" t="s">
        <v>4736</v>
      </c>
      <c r="B136" s="98" t="s">
        <v>4737</v>
      </c>
      <c r="C136" s="129">
        <v>42514</v>
      </c>
      <c r="D136" s="130">
        <v>35000</v>
      </c>
      <c r="E136" s="130">
        <v>43750</v>
      </c>
      <c r="F136" s="128" t="s">
        <v>3148</v>
      </c>
      <c r="G136" s="129">
        <v>42705</v>
      </c>
      <c r="H136" s="110" t="s">
        <v>38</v>
      </c>
    </row>
    <row r="137" spans="1:8" x14ac:dyDescent="0.25">
      <c r="A137" s="127" t="s">
        <v>4738</v>
      </c>
      <c r="B137" s="98" t="s">
        <v>4739</v>
      </c>
      <c r="C137" s="129">
        <v>42524</v>
      </c>
      <c r="D137" s="130">
        <v>750</v>
      </c>
      <c r="E137" s="130">
        <v>937.5</v>
      </c>
      <c r="F137" s="128" t="s">
        <v>4740</v>
      </c>
      <c r="G137" s="129">
        <v>46174</v>
      </c>
      <c r="H137" s="110" t="s">
        <v>6370</v>
      </c>
    </row>
    <row r="138" spans="1:8" x14ac:dyDescent="0.25">
      <c r="A138" s="127" t="s">
        <v>4741</v>
      </c>
      <c r="B138" s="98" t="s">
        <v>4742</v>
      </c>
      <c r="C138" s="129">
        <v>42524</v>
      </c>
      <c r="D138" s="130">
        <v>758</v>
      </c>
      <c r="E138" s="130">
        <v>947.5</v>
      </c>
      <c r="F138" s="128" t="s">
        <v>12</v>
      </c>
      <c r="G138" s="128" t="s">
        <v>2762</v>
      </c>
      <c r="H138" s="110" t="s">
        <v>6370</v>
      </c>
    </row>
    <row r="139" spans="1:8" x14ac:dyDescent="0.25">
      <c r="A139" s="127" t="s">
        <v>4743</v>
      </c>
      <c r="B139" s="98" t="s">
        <v>4744</v>
      </c>
      <c r="C139" s="129">
        <v>42510</v>
      </c>
      <c r="D139" s="130">
        <v>48000</v>
      </c>
      <c r="E139" s="130">
        <v>60000</v>
      </c>
      <c r="F139" s="128" t="s">
        <v>4532</v>
      </c>
      <c r="G139" s="129">
        <v>42598</v>
      </c>
      <c r="H139" s="110" t="s">
        <v>1521</v>
      </c>
    </row>
    <row r="140" spans="1:8" x14ac:dyDescent="0.25">
      <c r="A140" s="127" t="s">
        <v>4745</v>
      </c>
      <c r="B140" s="98" t="s">
        <v>4746</v>
      </c>
      <c r="C140" s="129">
        <v>42521</v>
      </c>
      <c r="D140" s="130">
        <v>926.32</v>
      </c>
      <c r="E140" s="130">
        <v>1157.9000000000001</v>
      </c>
      <c r="F140" s="128" t="s">
        <v>4532</v>
      </c>
      <c r="G140" s="129">
        <v>42521</v>
      </c>
      <c r="H140" s="110" t="s">
        <v>2662</v>
      </c>
    </row>
    <row r="141" spans="1:8" ht="22.5" x14ac:dyDescent="0.25">
      <c r="A141" s="127" t="s">
        <v>4747</v>
      </c>
      <c r="B141" s="98" t="s">
        <v>4748</v>
      </c>
      <c r="C141" s="129">
        <v>42521</v>
      </c>
      <c r="D141" s="130">
        <v>926.32</v>
      </c>
      <c r="E141" s="130">
        <v>1157.9000000000001</v>
      </c>
      <c r="F141" s="128" t="s">
        <v>4532</v>
      </c>
      <c r="G141" s="129">
        <v>42521</v>
      </c>
      <c r="H141" s="110" t="s">
        <v>2631</v>
      </c>
    </row>
    <row r="142" spans="1:8" x14ac:dyDescent="0.25">
      <c r="A142" s="127" t="s">
        <v>4749</v>
      </c>
      <c r="B142" s="98" t="s">
        <v>4750</v>
      </c>
      <c r="C142" s="129">
        <v>42521</v>
      </c>
      <c r="D142" s="130">
        <v>926.31</v>
      </c>
      <c r="E142" s="130">
        <v>1157.8900000000001</v>
      </c>
      <c r="F142" s="128" t="s">
        <v>4532</v>
      </c>
      <c r="G142" s="129">
        <v>42521</v>
      </c>
      <c r="H142" s="110" t="s">
        <v>2632</v>
      </c>
    </row>
    <row r="143" spans="1:8" x14ac:dyDescent="0.25">
      <c r="A143" s="127" t="s">
        <v>4751</v>
      </c>
      <c r="B143" s="98" t="s">
        <v>4752</v>
      </c>
      <c r="C143" s="129">
        <v>42521</v>
      </c>
      <c r="D143" s="130">
        <v>926.35</v>
      </c>
      <c r="E143" s="130">
        <v>1157.94</v>
      </c>
      <c r="F143" s="128" t="s">
        <v>4532</v>
      </c>
      <c r="G143" s="129">
        <v>42521</v>
      </c>
      <c r="H143" s="110" t="s">
        <v>2573</v>
      </c>
    </row>
    <row r="144" spans="1:8" x14ac:dyDescent="0.25">
      <c r="A144" s="127" t="s">
        <v>4753</v>
      </c>
      <c r="B144" s="98" t="s">
        <v>4754</v>
      </c>
      <c r="C144" s="129">
        <v>42521</v>
      </c>
      <c r="D144" s="130">
        <v>926.32</v>
      </c>
      <c r="E144" s="130">
        <v>1157.9000000000001</v>
      </c>
      <c r="F144" s="128" t="s">
        <v>4532</v>
      </c>
      <c r="G144" s="129">
        <v>42521</v>
      </c>
      <c r="H144" s="110" t="s">
        <v>2570</v>
      </c>
    </row>
    <row r="145" spans="1:8" ht="22.5" x14ac:dyDescent="0.25">
      <c r="A145" s="127" t="s">
        <v>4755</v>
      </c>
      <c r="B145" s="98" t="s">
        <v>4756</v>
      </c>
      <c r="C145" s="129">
        <v>42521</v>
      </c>
      <c r="D145" s="130">
        <v>926.32</v>
      </c>
      <c r="E145" s="130">
        <v>1157.9000000000001</v>
      </c>
      <c r="F145" s="128" t="s">
        <v>4532</v>
      </c>
      <c r="G145" s="129">
        <v>42521</v>
      </c>
      <c r="H145" s="110" t="s">
        <v>2660</v>
      </c>
    </row>
    <row r="146" spans="1:8" x14ac:dyDescent="0.25">
      <c r="A146" s="127" t="s">
        <v>4757</v>
      </c>
      <c r="B146" s="98" t="s">
        <v>4758</v>
      </c>
      <c r="C146" s="129">
        <v>42521</v>
      </c>
      <c r="D146" s="130">
        <v>926.31</v>
      </c>
      <c r="E146" s="130">
        <v>1157.8900000000001</v>
      </c>
      <c r="F146" s="128" t="s">
        <v>4532</v>
      </c>
      <c r="G146" s="129">
        <v>42521</v>
      </c>
      <c r="H146" s="116"/>
    </row>
    <row r="147" spans="1:8" ht="22.5" x14ac:dyDescent="0.25">
      <c r="A147" s="127" t="s">
        <v>4759</v>
      </c>
      <c r="B147" s="98" t="s">
        <v>4760</v>
      </c>
      <c r="C147" s="129">
        <v>42517</v>
      </c>
      <c r="D147" s="130">
        <v>60918.86</v>
      </c>
      <c r="E147" s="130">
        <v>76148.58</v>
      </c>
      <c r="F147" s="128" t="s">
        <v>2774</v>
      </c>
      <c r="G147" s="129">
        <v>42886</v>
      </c>
      <c r="H147" s="110" t="s">
        <v>2563</v>
      </c>
    </row>
    <row r="148" spans="1:8" ht="22.5" x14ac:dyDescent="0.25">
      <c r="A148" s="127" t="s">
        <v>4761</v>
      </c>
      <c r="B148" s="98" t="s">
        <v>4762</v>
      </c>
      <c r="C148" s="129">
        <v>42506</v>
      </c>
      <c r="D148" s="130">
        <v>12000</v>
      </c>
      <c r="E148" s="130">
        <v>15000</v>
      </c>
      <c r="F148" s="128" t="s">
        <v>3148</v>
      </c>
      <c r="G148" s="129">
        <v>42705</v>
      </c>
      <c r="H148" s="110" t="s">
        <v>1521</v>
      </c>
    </row>
    <row r="149" spans="1:8" x14ac:dyDescent="0.25">
      <c r="A149" s="127" t="s">
        <v>4763</v>
      </c>
      <c r="B149" s="98" t="s">
        <v>4764</v>
      </c>
      <c r="C149" s="129">
        <v>42510</v>
      </c>
      <c r="D149" s="130">
        <v>48000</v>
      </c>
      <c r="E149" s="130">
        <v>60000</v>
      </c>
      <c r="F149" s="128" t="s">
        <v>3148</v>
      </c>
      <c r="G149" s="128" t="s">
        <v>2762</v>
      </c>
      <c r="H149" s="110" t="s">
        <v>1521</v>
      </c>
    </row>
    <row r="150" spans="1:8" ht="22.5" x14ac:dyDescent="0.25">
      <c r="A150" s="127" t="s">
        <v>4765</v>
      </c>
      <c r="B150" s="98" t="s">
        <v>4766</v>
      </c>
      <c r="C150" s="129">
        <v>42521</v>
      </c>
      <c r="D150" s="130">
        <v>926.32</v>
      </c>
      <c r="E150" s="130">
        <v>1157.9000000000001</v>
      </c>
      <c r="F150" s="128" t="s">
        <v>4648</v>
      </c>
      <c r="G150" s="129">
        <v>42521</v>
      </c>
      <c r="H150" s="110" t="s">
        <v>2631</v>
      </c>
    </row>
    <row r="151" spans="1:8" x14ac:dyDescent="0.25">
      <c r="A151" s="127" t="s">
        <v>4767</v>
      </c>
      <c r="B151" s="98" t="s">
        <v>4768</v>
      </c>
      <c r="C151" s="129">
        <v>42521</v>
      </c>
      <c r="D151" s="130">
        <v>926.31</v>
      </c>
      <c r="E151" s="130">
        <v>1157.8900000000001</v>
      </c>
      <c r="F151" s="128" t="s">
        <v>4648</v>
      </c>
      <c r="G151" s="129">
        <v>42521</v>
      </c>
      <c r="H151" s="110" t="s">
        <v>2632</v>
      </c>
    </row>
    <row r="152" spans="1:8" x14ac:dyDescent="0.25">
      <c r="A152" s="127" t="s">
        <v>4769</v>
      </c>
      <c r="B152" s="98" t="s">
        <v>3295</v>
      </c>
      <c r="C152" s="129">
        <v>42521</v>
      </c>
      <c r="D152" s="130">
        <v>926.32</v>
      </c>
      <c r="E152" s="130">
        <v>1157.9000000000001</v>
      </c>
      <c r="F152" s="128" t="s">
        <v>4648</v>
      </c>
      <c r="G152" s="129">
        <v>42521</v>
      </c>
      <c r="H152" s="110" t="s">
        <v>2662</v>
      </c>
    </row>
    <row r="153" spans="1:8" x14ac:dyDescent="0.25">
      <c r="A153" s="127" t="s">
        <v>4770</v>
      </c>
      <c r="B153" s="98" t="s">
        <v>4771</v>
      </c>
      <c r="C153" s="129">
        <v>42521</v>
      </c>
      <c r="D153" s="130">
        <v>926.35</v>
      </c>
      <c r="E153" s="130">
        <v>1157.94</v>
      </c>
      <c r="F153" s="128" t="s">
        <v>4648</v>
      </c>
      <c r="G153" s="129">
        <v>42521</v>
      </c>
      <c r="H153" s="110" t="s">
        <v>2573</v>
      </c>
    </row>
    <row r="154" spans="1:8" x14ac:dyDescent="0.25">
      <c r="A154" s="127" t="s">
        <v>4772</v>
      </c>
      <c r="B154" s="98" t="s">
        <v>2356</v>
      </c>
      <c r="C154" s="129">
        <v>42521</v>
      </c>
      <c r="D154" s="130">
        <v>926.35</v>
      </c>
      <c r="E154" s="130">
        <v>1157.9000000000001</v>
      </c>
      <c r="F154" s="128" t="s">
        <v>4648</v>
      </c>
      <c r="G154" s="129">
        <v>42521</v>
      </c>
      <c r="H154" s="110" t="s">
        <v>2570</v>
      </c>
    </row>
    <row r="155" spans="1:8" ht="22.5" x14ac:dyDescent="0.25">
      <c r="A155" s="127" t="s">
        <v>4773</v>
      </c>
      <c r="B155" s="98" t="s">
        <v>2336</v>
      </c>
      <c r="C155" s="129">
        <v>42521</v>
      </c>
      <c r="D155" s="130">
        <v>926.35</v>
      </c>
      <c r="E155" s="130">
        <v>1157.9000000000001</v>
      </c>
      <c r="F155" s="128" t="s">
        <v>4648</v>
      </c>
      <c r="G155" s="129">
        <v>42521</v>
      </c>
      <c r="H155" s="110" t="s">
        <v>2660</v>
      </c>
    </row>
    <row r="156" spans="1:8" x14ac:dyDescent="0.25">
      <c r="A156" s="127" t="s">
        <v>4774</v>
      </c>
      <c r="B156" s="98" t="s">
        <v>2360</v>
      </c>
      <c r="C156" s="129">
        <v>42521</v>
      </c>
      <c r="D156" s="130">
        <v>926.35</v>
      </c>
      <c r="E156" s="130">
        <v>1157.8900000000001</v>
      </c>
      <c r="F156" s="128" t="s">
        <v>4648</v>
      </c>
      <c r="G156" s="129">
        <v>42521</v>
      </c>
      <c r="H156" s="110" t="s">
        <v>2571</v>
      </c>
    </row>
    <row r="157" spans="1:8" x14ac:dyDescent="0.25">
      <c r="A157" s="127" t="s">
        <v>4775</v>
      </c>
      <c r="B157" s="98" t="s">
        <v>4776</v>
      </c>
      <c r="C157" s="129">
        <v>42422</v>
      </c>
      <c r="D157" s="130">
        <v>7600</v>
      </c>
      <c r="E157" s="130">
        <v>9500</v>
      </c>
      <c r="F157" s="128" t="s">
        <v>4735</v>
      </c>
      <c r="G157" s="129">
        <v>42522</v>
      </c>
      <c r="H157" s="110" t="s">
        <v>6371</v>
      </c>
    </row>
    <row r="158" spans="1:8" x14ac:dyDescent="0.25">
      <c r="A158" s="127" t="s">
        <v>4777</v>
      </c>
      <c r="B158" s="98" t="s">
        <v>4778</v>
      </c>
      <c r="C158" s="129">
        <v>42521</v>
      </c>
      <c r="D158" s="130">
        <v>926.32</v>
      </c>
      <c r="E158" s="130">
        <v>1157.9000000000001</v>
      </c>
      <c r="F158" s="128" t="s">
        <v>4532</v>
      </c>
      <c r="G158" s="129">
        <v>42521</v>
      </c>
      <c r="H158" s="110" t="s">
        <v>2674</v>
      </c>
    </row>
    <row r="159" spans="1:8" x14ac:dyDescent="0.25">
      <c r="A159" s="127" t="s">
        <v>4779</v>
      </c>
      <c r="B159" s="98" t="s">
        <v>4780</v>
      </c>
      <c r="C159" s="129">
        <v>42521</v>
      </c>
      <c r="D159" s="130">
        <v>926.32</v>
      </c>
      <c r="E159" s="130">
        <v>1157.9000000000001</v>
      </c>
      <c r="F159" s="128" t="s">
        <v>4532</v>
      </c>
      <c r="G159" s="129">
        <v>42521</v>
      </c>
      <c r="H159" s="110" t="s">
        <v>4246</v>
      </c>
    </row>
    <row r="160" spans="1:8" x14ac:dyDescent="0.25">
      <c r="A160" s="127" t="s">
        <v>4781</v>
      </c>
      <c r="B160" s="98" t="s">
        <v>4782</v>
      </c>
      <c r="C160" s="129">
        <v>42521</v>
      </c>
      <c r="D160" s="130">
        <v>926.32</v>
      </c>
      <c r="E160" s="130">
        <v>1157.9000000000001</v>
      </c>
      <c r="F160" s="128" t="s">
        <v>4648</v>
      </c>
      <c r="G160" s="129">
        <v>42521</v>
      </c>
      <c r="H160" s="110" t="s">
        <v>2674</v>
      </c>
    </row>
    <row r="161" spans="1:8" x14ac:dyDescent="0.25">
      <c r="A161" s="127" t="s">
        <v>4783</v>
      </c>
      <c r="B161" s="98" t="s">
        <v>4784</v>
      </c>
      <c r="C161" s="129">
        <v>42521</v>
      </c>
      <c r="D161" s="130">
        <v>926.32</v>
      </c>
      <c r="E161" s="130">
        <v>1157.9000000000001</v>
      </c>
      <c r="F161" s="128" t="s">
        <v>4648</v>
      </c>
      <c r="G161" s="129">
        <v>42521</v>
      </c>
      <c r="H161" s="110" t="s">
        <v>4246</v>
      </c>
    </row>
    <row r="162" spans="1:8" ht="33.75" x14ac:dyDescent="0.25">
      <c r="A162" s="127" t="s">
        <v>4785</v>
      </c>
      <c r="B162" s="98" t="s">
        <v>4786</v>
      </c>
      <c r="C162" s="129">
        <v>42509</v>
      </c>
      <c r="D162" s="130">
        <v>52500</v>
      </c>
      <c r="E162" s="130">
        <v>65625</v>
      </c>
      <c r="F162" s="128" t="s">
        <v>4787</v>
      </c>
      <c r="G162" s="129">
        <v>42551</v>
      </c>
      <c r="H162" s="110" t="s">
        <v>6372</v>
      </c>
    </row>
    <row r="163" spans="1:8" x14ac:dyDescent="0.25">
      <c r="A163" s="127" t="s">
        <v>4788</v>
      </c>
      <c r="B163" s="98" t="s">
        <v>4789</v>
      </c>
      <c r="C163" s="129">
        <v>42521</v>
      </c>
      <c r="D163" s="130">
        <v>926.32</v>
      </c>
      <c r="E163" s="130">
        <v>1157.9000000000001</v>
      </c>
      <c r="F163" s="128" t="s">
        <v>4532</v>
      </c>
      <c r="G163" s="129">
        <v>42521</v>
      </c>
      <c r="H163" s="110" t="s">
        <v>2613</v>
      </c>
    </row>
    <row r="164" spans="1:8" ht="22.5" x14ac:dyDescent="0.25">
      <c r="A164" s="127" t="s">
        <v>4790</v>
      </c>
      <c r="B164" s="98" t="s">
        <v>4791</v>
      </c>
      <c r="C164" s="129">
        <v>42521</v>
      </c>
      <c r="D164" s="130">
        <v>926.15</v>
      </c>
      <c r="E164" s="130">
        <v>1157.69</v>
      </c>
      <c r="F164" s="128" t="s">
        <v>4532</v>
      </c>
      <c r="G164" s="129">
        <v>42521</v>
      </c>
      <c r="H164" s="110" t="s">
        <v>2577</v>
      </c>
    </row>
    <row r="165" spans="1:8" x14ac:dyDescent="0.25">
      <c r="A165" s="127" t="s">
        <v>4792</v>
      </c>
      <c r="B165" s="98" t="s">
        <v>4793</v>
      </c>
      <c r="C165" s="129">
        <v>42521</v>
      </c>
      <c r="D165" s="130">
        <v>926.33</v>
      </c>
      <c r="E165" s="130">
        <v>1157.9100000000001</v>
      </c>
      <c r="F165" s="128" t="s">
        <v>4532</v>
      </c>
      <c r="G165" s="129">
        <v>42521</v>
      </c>
      <c r="H165" s="110" t="s">
        <v>2669</v>
      </c>
    </row>
    <row r="166" spans="1:8" x14ac:dyDescent="0.25">
      <c r="A166" s="127" t="s">
        <v>4794</v>
      </c>
      <c r="B166" s="98" t="s">
        <v>4795</v>
      </c>
      <c r="C166" s="129">
        <v>42521</v>
      </c>
      <c r="D166" s="130">
        <v>926.31</v>
      </c>
      <c r="E166" s="130">
        <v>1157.8900000000001</v>
      </c>
      <c r="F166" s="128" t="s">
        <v>4532</v>
      </c>
      <c r="G166" s="129">
        <v>42521</v>
      </c>
      <c r="H166" s="110" t="s">
        <v>2639</v>
      </c>
    </row>
    <row r="167" spans="1:8" ht="22.5" x14ac:dyDescent="0.25">
      <c r="A167" s="127" t="s">
        <v>4796</v>
      </c>
      <c r="B167" s="98" t="s">
        <v>4797</v>
      </c>
      <c r="C167" s="129">
        <v>42521</v>
      </c>
      <c r="D167" s="130">
        <v>926.33</v>
      </c>
      <c r="E167" s="130">
        <v>1157.9100000000001</v>
      </c>
      <c r="F167" s="128" t="s">
        <v>4532</v>
      </c>
      <c r="G167" s="129">
        <v>42521</v>
      </c>
      <c r="H167" s="110" t="s">
        <v>2646</v>
      </c>
    </row>
    <row r="168" spans="1:8" x14ac:dyDescent="0.25">
      <c r="A168" s="127" t="s">
        <v>4798</v>
      </c>
      <c r="B168" s="98" t="s">
        <v>4799</v>
      </c>
      <c r="C168" s="129">
        <v>42521</v>
      </c>
      <c r="D168" s="130">
        <v>926.32</v>
      </c>
      <c r="E168" s="130">
        <v>1157.9000000000001</v>
      </c>
      <c r="F168" s="128" t="s">
        <v>4532</v>
      </c>
      <c r="G168" s="129">
        <v>42521</v>
      </c>
      <c r="H168" s="110" t="s">
        <v>2668</v>
      </c>
    </row>
    <row r="169" spans="1:8" x14ac:dyDescent="0.25">
      <c r="A169" s="127" t="s">
        <v>4800</v>
      </c>
      <c r="B169" s="98" t="s">
        <v>4801</v>
      </c>
      <c r="C169" s="129">
        <v>42508</v>
      </c>
      <c r="D169" s="130">
        <v>16000</v>
      </c>
      <c r="E169" s="130">
        <v>20000</v>
      </c>
      <c r="F169" s="128" t="s">
        <v>4532</v>
      </c>
      <c r="G169" s="129">
        <v>42712</v>
      </c>
      <c r="H169" s="110" t="s">
        <v>303</v>
      </c>
    </row>
    <row r="170" spans="1:8" x14ac:dyDescent="0.25">
      <c r="A170" s="127" t="s">
        <v>4802</v>
      </c>
      <c r="B170" s="98" t="s">
        <v>4803</v>
      </c>
      <c r="C170" s="129">
        <v>42508</v>
      </c>
      <c r="D170" s="130">
        <v>16000</v>
      </c>
      <c r="E170" s="130">
        <v>20000</v>
      </c>
      <c r="F170" s="128" t="s">
        <v>3148</v>
      </c>
      <c r="G170" s="129">
        <v>42705</v>
      </c>
      <c r="H170" s="110" t="s">
        <v>303</v>
      </c>
    </row>
    <row r="171" spans="1:8" x14ac:dyDescent="0.25">
      <c r="A171" s="127" t="s">
        <v>4804</v>
      </c>
      <c r="B171" s="98" t="s">
        <v>2338</v>
      </c>
      <c r="C171" s="129">
        <v>42521</v>
      </c>
      <c r="D171" s="130">
        <v>926.31</v>
      </c>
      <c r="E171" s="130">
        <v>1157.8900000000001</v>
      </c>
      <c r="F171" s="128" t="s">
        <v>4648</v>
      </c>
      <c r="G171" s="129">
        <v>42521</v>
      </c>
      <c r="H171" s="110" t="s">
        <v>2639</v>
      </c>
    </row>
    <row r="172" spans="1:8" x14ac:dyDescent="0.25">
      <c r="A172" s="127" t="s">
        <v>4805</v>
      </c>
      <c r="B172" s="98" t="s">
        <v>2354</v>
      </c>
      <c r="C172" s="129">
        <v>42521</v>
      </c>
      <c r="D172" s="130">
        <v>926.32</v>
      </c>
      <c r="E172" s="130">
        <v>1157.9000000000001</v>
      </c>
      <c r="F172" s="128" t="s">
        <v>4648</v>
      </c>
      <c r="G172" s="129">
        <v>42521</v>
      </c>
      <c r="H172" s="110" t="s">
        <v>2668</v>
      </c>
    </row>
    <row r="173" spans="1:8" x14ac:dyDescent="0.25">
      <c r="A173" s="127" t="s">
        <v>4806</v>
      </c>
      <c r="B173" s="98" t="s">
        <v>2358</v>
      </c>
      <c r="C173" s="129">
        <v>42521</v>
      </c>
      <c r="D173" s="130">
        <v>926.32</v>
      </c>
      <c r="E173" s="130">
        <v>1157.9100000000001</v>
      </c>
      <c r="F173" s="128" t="s">
        <v>4648</v>
      </c>
      <c r="G173" s="129">
        <v>42521</v>
      </c>
      <c r="H173" s="110" t="s">
        <v>2669</v>
      </c>
    </row>
    <row r="174" spans="1:8" ht="22.5" x14ac:dyDescent="0.25">
      <c r="A174" s="127" t="s">
        <v>4807</v>
      </c>
      <c r="B174" s="98" t="s">
        <v>4808</v>
      </c>
      <c r="C174" s="129">
        <v>42521</v>
      </c>
      <c r="D174" s="130">
        <v>926.32</v>
      </c>
      <c r="E174" s="130">
        <v>1157.9100000000001</v>
      </c>
      <c r="F174" s="128" t="s">
        <v>4648</v>
      </c>
      <c r="G174" s="129">
        <v>42521</v>
      </c>
      <c r="H174" s="110" t="s">
        <v>2646</v>
      </c>
    </row>
    <row r="175" spans="1:8" ht="22.5" x14ac:dyDescent="0.25">
      <c r="A175" s="127" t="s">
        <v>4809</v>
      </c>
      <c r="B175" s="98" t="s">
        <v>3278</v>
      </c>
      <c r="C175" s="129">
        <v>42521</v>
      </c>
      <c r="D175" s="130">
        <v>926.15</v>
      </c>
      <c r="E175" s="130">
        <v>1157.69</v>
      </c>
      <c r="F175" s="128" t="s">
        <v>4648</v>
      </c>
      <c r="G175" s="129">
        <v>42521</v>
      </c>
      <c r="H175" s="110" t="s">
        <v>2577</v>
      </c>
    </row>
    <row r="176" spans="1:8" x14ac:dyDescent="0.25">
      <c r="A176" s="127" t="s">
        <v>4810</v>
      </c>
      <c r="B176" s="98" t="s">
        <v>3323</v>
      </c>
      <c r="C176" s="129">
        <v>42521</v>
      </c>
      <c r="D176" s="130">
        <v>926.32</v>
      </c>
      <c r="E176" s="130">
        <v>1157.9000000000001</v>
      </c>
      <c r="F176" s="128" t="s">
        <v>4648</v>
      </c>
      <c r="G176" s="129">
        <v>42521</v>
      </c>
      <c r="H176" s="110" t="s">
        <v>2613</v>
      </c>
    </row>
    <row r="177" spans="1:8" x14ac:dyDescent="0.25">
      <c r="A177" s="127" t="s">
        <v>4811</v>
      </c>
      <c r="B177" s="98" t="s">
        <v>4812</v>
      </c>
      <c r="C177" s="129">
        <v>42521</v>
      </c>
      <c r="D177" s="130">
        <v>926.3</v>
      </c>
      <c r="E177" s="130">
        <v>1157.8800000000001</v>
      </c>
      <c r="F177" s="128" t="s">
        <v>4532</v>
      </c>
      <c r="G177" s="129">
        <v>42521</v>
      </c>
      <c r="H177" s="110" t="s">
        <v>2610</v>
      </c>
    </row>
    <row r="178" spans="1:8" ht="22.5" x14ac:dyDescent="0.25">
      <c r="A178" s="127" t="s">
        <v>4813</v>
      </c>
      <c r="B178" s="98" t="s">
        <v>4814</v>
      </c>
      <c r="C178" s="129">
        <v>42521</v>
      </c>
      <c r="D178" s="130">
        <v>926.32</v>
      </c>
      <c r="E178" s="130">
        <v>1157.9000000000001</v>
      </c>
      <c r="F178" s="128" t="s">
        <v>4532</v>
      </c>
      <c r="G178" s="129">
        <v>42521</v>
      </c>
      <c r="H178" s="110" t="s">
        <v>2568</v>
      </c>
    </row>
    <row r="179" spans="1:8" x14ac:dyDescent="0.25">
      <c r="A179" s="127" t="s">
        <v>4815</v>
      </c>
      <c r="B179" s="98" t="s">
        <v>3282</v>
      </c>
      <c r="C179" s="129">
        <v>42521</v>
      </c>
      <c r="D179" s="130">
        <v>926.3</v>
      </c>
      <c r="E179" s="130">
        <v>1157.8800000000001</v>
      </c>
      <c r="F179" s="128" t="s">
        <v>4648</v>
      </c>
      <c r="G179" s="129">
        <v>42521</v>
      </c>
      <c r="H179" s="110" t="s">
        <v>2610</v>
      </c>
    </row>
    <row r="180" spans="1:8" ht="22.5" x14ac:dyDescent="0.25">
      <c r="A180" s="127" t="s">
        <v>4816</v>
      </c>
      <c r="B180" s="98" t="s">
        <v>3317</v>
      </c>
      <c r="C180" s="129">
        <v>42521</v>
      </c>
      <c r="D180" s="130">
        <v>926.3</v>
      </c>
      <c r="E180" s="130">
        <v>1157.9000000000001</v>
      </c>
      <c r="F180" s="128" t="s">
        <v>4648</v>
      </c>
      <c r="G180" s="129">
        <v>42521</v>
      </c>
      <c r="H180" s="110" t="s">
        <v>2568</v>
      </c>
    </row>
    <row r="181" spans="1:8" x14ac:dyDescent="0.25">
      <c r="A181" s="127" t="s">
        <v>4817</v>
      </c>
      <c r="B181" s="98" t="s">
        <v>4818</v>
      </c>
      <c r="C181" s="129">
        <v>42478</v>
      </c>
      <c r="D181" s="130">
        <v>36000</v>
      </c>
      <c r="E181" s="130">
        <v>45000</v>
      </c>
      <c r="F181" s="128" t="s">
        <v>2259</v>
      </c>
      <c r="G181" s="129">
        <v>42735</v>
      </c>
      <c r="H181" s="110" t="s">
        <v>6373</v>
      </c>
    </row>
    <row r="182" spans="1:8" x14ac:dyDescent="0.25">
      <c r="A182" s="127" t="s">
        <v>4819</v>
      </c>
      <c r="B182" s="98" t="s">
        <v>4820</v>
      </c>
      <c r="C182" s="129">
        <v>42524</v>
      </c>
      <c r="D182" s="130">
        <v>16000</v>
      </c>
      <c r="E182" s="130">
        <v>20000</v>
      </c>
      <c r="F182" s="128" t="s">
        <v>4532</v>
      </c>
      <c r="G182" s="129">
        <v>42692</v>
      </c>
      <c r="H182" s="110" t="s">
        <v>9</v>
      </c>
    </row>
    <row r="183" spans="1:8" ht="22.5" x14ac:dyDescent="0.25">
      <c r="A183" s="127" t="s">
        <v>4821</v>
      </c>
      <c r="B183" s="98" t="s">
        <v>4822</v>
      </c>
      <c r="C183" s="129">
        <v>42524</v>
      </c>
      <c r="D183" s="130">
        <v>12000</v>
      </c>
      <c r="E183" s="130">
        <v>15000</v>
      </c>
      <c r="F183" s="128" t="s">
        <v>4532</v>
      </c>
      <c r="G183" s="129">
        <v>42573</v>
      </c>
      <c r="H183" s="110" t="s">
        <v>9</v>
      </c>
    </row>
    <row r="184" spans="1:8" x14ac:dyDescent="0.25">
      <c r="A184" s="127" t="s">
        <v>4823</v>
      </c>
      <c r="B184" s="98" t="s">
        <v>4824</v>
      </c>
      <c r="C184" s="129">
        <v>42521</v>
      </c>
      <c r="D184" s="130">
        <v>926.32</v>
      </c>
      <c r="E184" s="130">
        <v>1157.9000000000001</v>
      </c>
      <c r="F184" s="128" t="s">
        <v>2259</v>
      </c>
      <c r="G184" s="129">
        <v>42521</v>
      </c>
      <c r="H184" s="110" t="s">
        <v>4428</v>
      </c>
    </row>
    <row r="185" spans="1:8" x14ac:dyDescent="0.25">
      <c r="A185" s="127" t="s">
        <v>4825</v>
      </c>
      <c r="B185" s="98" t="s">
        <v>4826</v>
      </c>
      <c r="C185" s="129">
        <v>42521</v>
      </c>
      <c r="D185" s="130">
        <v>926.32</v>
      </c>
      <c r="E185" s="130">
        <v>1157.9000000000001</v>
      </c>
      <c r="F185" s="128" t="s">
        <v>4648</v>
      </c>
      <c r="G185" s="129">
        <v>42521</v>
      </c>
      <c r="H185" s="110" t="s">
        <v>4428</v>
      </c>
    </row>
    <row r="186" spans="1:8" x14ac:dyDescent="0.25">
      <c r="A186" s="127" t="s">
        <v>4827</v>
      </c>
      <c r="B186" s="98" t="s">
        <v>4828</v>
      </c>
      <c r="C186" s="129">
        <v>42524</v>
      </c>
      <c r="D186" s="130">
        <v>16000</v>
      </c>
      <c r="E186" s="130">
        <v>20000</v>
      </c>
      <c r="F186" s="128" t="s">
        <v>3148</v>
      </c>
      <c r="G186" s="129">
        <v>42705</v>
      </c>
      <c r="H186" s="110" t="s">
        <v>9</v>
      </c>
    </row>
    <row r="187" spans="1:8" ht="22.5" x14ac:dyDescent="0.25">
      <c r="A187" s="127" t="s">
        <v>4829</v>
      </c>
      <c r="B187" s="98" t="s">
        <v>4830</v>
      </c>
      <c r="C187" s="129">
        <v>42524</v>
      </c>
      <c r="D187" s="130">
        <v>12000</v>
      </c>
      <c r="E187" s="130">
        <v>15000</v>
      </c>
      <c r="F187" s="128" t="s">
        <v>3148</v>
      </c>
      <c r="G187" s="129">
        <v>42705</v>
      </c>
      <c r="H187" s="110" t="s">
        <v>9</v>
      </c>
    </row>
    <row r="188" spans="1:8" ht="22.5" x14ac:dyDescent="0.25">
      <c r="A188" s="127" t="s">
        <v>4831</v>
      </c>
      <c r="B188" s="98" t="s">
        <v>4832</v>
      </c>
      <c r="C188" s="129">
        <v>42530</v>
      </c>
      <c r="D188" s="130">
        <v>0</v>
      </c>
      <c r="E188" s="130">
        <v>0</v>
      </c>
      <c r="F188" s="128" t="s">
        <v>4833</v>
      </c>
      <c r="G188" s="129">
        <v>42582</v>
      </c>
      <c r="H188" s="110" t="s">
        <v>6374</v>
      </c>
    </row>
    <row r="189" spans="1:8" x14ac:dyDescent="0.25">
      <c r="A189" s="127" t="s">
        <v>4834</v>
      </c>
      <c r="B189" s="98" t="s">
        <v>4835</v>
      </c>
      <c r="C189" s="129">
        <v>42530</v>
      </c>
      <c r="D189" s="130">
        <v>68585</v>
      </c>
      <c r="E189" s="130">
        <v>85731.25</v>
      </c>
      <c r="F189" s="128" t="s">
        <v>4836</v>
      </c>
      <c r="G189" s="129">
        <v>42622</v>
      </c>
      <c r="H189" s="110" t="s">
        <v>22</v>
      </c>
    </row>
    <row r="190" spans="1:8" ht="22.5" x14ac:dyDescent="0.25">
      <c r="A190" s="127" t="s">
        <v>4837</v>
      </c>
      <c r="B190" s="98" t="s">
        <v>4838</v>
      </c>
      <c r="C190" s="129">
        <v>42502</v>
      </c>
      <c r="D190" s="130">
        <v>424844.79999999999</v>
      </c>
      <c r="E190" s="130">
        <v>531056</v>
      </c>
      <c r="F190" s="128" t="s">
        <v>2259</v>
      </c>
      <c r="G190" s="128" t="s">
        <v>2762</v>
      </c>
      <c r="H190" s="110" t="s">
        <v>4192</v>
      </c>
    </row>
    <row r="191" spans="1:8" ht="22.5" x14ac:dyDescent="0.25">
      <c r="A191" s="127" t="s">
        <v>4839</v>
      </c>
      <c r="B191" s="98" t="s">
        <v>4840</v>
      </c>
      <c r="C191" s="129">
        <v>42538</v>
      </c>
      <c r="D191" s="130">
        <v>732000</v>
      </c>
      <c r="E191" s="130">
        <v>915000</v>
      </c>
      <c r="F191" s="128" t="s">
        <v>2259</v>
      </c>
      <c r="G191" s="129">
        <v>42735</v>
      </c>
      <c r="H191" s="110" t="s">
        <v>4194</v>
      </c>
    </row>
    <row r="192" spans="1:8" ht="45" x14ac:dyDescent="0.25">
      <c r="A192" s="127" t="s">
        <v>4841</v>
      </c>
      <c r="B192" s="98" t="s">
        <v>4842</v>
      </c>
      <c r="C192" s="129">
        <v>42544</v>
      </c>
      <c r="D192" s="130">
        <v>12000</v>
      </c>
      <c r="E192" s="130">
        <v>15000</v>
      </c>
      <c r="F192" s="128" t="s">
        <v>50</v>
      </c>
      <c r="G192" s="129">
        <v>42735</v>
      </c>
      <c r="H192" s="110" t="s">
        <v>4424</v>
      </c>
    </row>
    <row r="193" spans="1:8" ht="45" x14ac:dyDescent="0.25">
      <c r="A193" s="127" t="s">
        <v>4843</v>
      </c>
      <c r="B193" s="98" t="s">
        <v>4844</v>
      </c>
      <c r="C193" s="129">
        <v>42544</v>
      </c>
      <c r="D193" s="130">
        <v>16800</v>
      </c>
      <c r="E193" s="130">
        <v>21000</v>
      </c>
      <c r="F193" s="128" t="s">
        <v>4845</v>
      </c>
      <c r="G193" s="129">
        <v>42735</v>
      </c>
      <c r="H193" s="110" t="s">
        <v>270</v>
      </c>
    </row>
    <row r="194" spans="1:8" ht="45" x14ac:dyDescent="0.25">
      <c r="A194" s="127" t="s">
        <v>4846</v>
      </c>
      <c r="B194" s="98" t="s">
        <v>4847</v>
      </c>
      <c r="C194" s="129">
        <v>42544</v>
      </c>
      <c r="D194" s="130">
        <v>19200</v>
      </c>
      <c r="E194" s="130">
        <v>24000</v>
      </c>
      <c r="F194" s="128" t="s">
        <v>4848</v>
      </c>
      <c r="G194" s="129">
        <v>42735</v>
      </c>
      <c r="H194" s="110" t="s">
        <v>155</v>
      </c>
    </row>
    <row r="195" spans="1:8" ht="45" x14ac:dyDescent="0.25">
      <c r="A195" s="127" t="s">
        <v>4849</v>
      </c>
      <c r="B195" s="98" t="s">
        <v>4850</v>
      </c>
      <c r="C195" s="129">
        <v>42544</v>
      </c>
      <c r="D195" s="130">
        <v>12000</v>
      </c>
      <c r="E195" s="130">
        <v>15000</v>
      </c>
      <c r="F195" s="128" t="s">
        <v>4845</v>
      </c>
      <c r="G195" s="129">
        <v>42735</v>
      </c>
      <c r="H195" s="110" t="s">
        <v>6375</v>
      </c>
    </row>
    <row r="196" spans="1:8" ht="45" x14ac:dyDescent="0.25">
      <c r="A196" s="127" t="s">
        <v>4851</v>
      </c>
      <c r="B196" s="98" t="s">
        <v>4852</v>
      </c>
      <c r="C196" s="129">
        <v>42544</v>
      </c>
      <c r="D196" s="130">
        <v>10400</v>
      </c>
      <c r="E196" s="130">
        <v>13000</v>
      </c>
      <c r="F196" s="128" t="s">
        <v>4853</v>
      </c>
      <c r="G196" s="129">
        <v>42735</v>
      </c>
      <c r="H196" s="110" t="s">
        <v>6376</v>
      </c>
    </row>
    <row r="197" spans="1:8" ht="45" x14ac:dyDescent="0.25">
      <c r="A197" s="127" t="s">
        <v>4854</v>
      </c>
      <c r="B197" s="98" t="s">
        <v>4855</v>
      </c>
      <c r="C197" s="129">
        <v>42544</v>
      </c>
      <c r="D197" s="130">
        <v>22400</v>
      </c>
      <c r="E197" s="130">
        <v>28000</v>
      </c>
      <c r="F197" s="128" t="s">
        <v>4845</v>
      </c>
      <c r="G197" s="129">
        <v>42735</v>
      </c>
      <c r="H197" s="110" t="s">
        <v>4384</v>
      </c>
    </row>
    <row r="198" spans="1:8" ht="33.75" x14ac:dyDescent="0.25">
      <c r="A198" s="127" t="s">
        <v>4856</v>
      </c>
      <c r="B198" s="98" t="s">
        <v>4857</v>
      </c>
      <c r="C198" s="129">
        <v>42544</v>
      </c>
      <c r="D198" s="130">
        <v>16000</v>
      </c>
      <c r="E198" s="130">
        <v>20000</v>
      </c>
      <c r="F198" s="128" t="s">
        <v>4845</v>
      </c>
      <c r="G198" s="129">
        <v>42735</v>
      </c>
      <c r="H198" s="110" t="s">
        <v>259</v>
      </c>
    </row>
    <row r="199" spans="1:8" ht="33.75" x14ac:dyDescent="0.25">
      <c r="A199" s="127" t="s">
        <v>4858</v>
      </c>
      <c r="B199" s="98" t="s">
        <v>4859</v>
      </c>
      <c r="C199" s="129">
        <v>42544</v>
      </c>
      <c r="D199" s="130">
        <v>13600</v>
      </c>
      <c r="E199" s="130">
        <v>17000</v>
      </c>
      <c r="F199" s="128" t="s">
        <v>4845</v>
      </c>
      <c r="G199" s="129">
        <v>42735</v>
      </c>
      <c r="H199" s="110" t="s">
        <v>478</v>
      </c>
    </row>
    <row r="200" spans="1:8" ht="22.5" x14ac:dyDescent="0.25">
      <c r="A200" s="127" t="s">
        <v>4860</v>
      </c>
      <c r="B200" s="98" t="s">
        <v>4861</v>
      </c>
      <c r="C200" s="129">
        <v>42530</v>
      </c>
      <c r="D200" s="130">
        <v>0</v>
      </c>
      <c r="E200" s="130">
        <v>0</v>
      </c>
      <c r="F200" s="128" t="s">
        <v>4862</v>
      </c>
      <c r="G200" s="129">
        <v>42530</v>
      </c>
      <c r="H200" s="110" t="s">
        <v>6374</v>
      </c>
    </row>
    <row r="201" spans="1:8" x14ac:dyDescent="0.25">
      <c r="A201" s="127" t="s">
        <v>4863</v>
      </c>
      <c r="B201" s="98" t="s">
        <v>4864</v>
      </c>
      <c r="C201" s="129">
        <v>42523</v>
      </c>
      <c r="D201" s="130">
        <v>0</v>
      </c>
      <c r="E201" s="130">
        <v>0</v>
      </c>
      <c r="F201" s="128" t="s">
        <v>2259</v>
      </c>
      <c r="G201" s="129">
        <v>42523</v>
      </c>
      <c r="H201" s="110" t="s">
        <v>6377</v>
      </c>
    </row>
    <row r="202" spans="1:8" x14ac:dyDescent="0.25">
      <c r="A202" s="127" t="s">
        <v>4865</v>
      </c>
      <c r="B202" s="98" t="s">
        <v>4866</v>
      </c>
      <c r="C202" s="129">
        <v>42508</v>
      </c>
      <c r="D202" s="130">
        <v>24400</v>
      </c>
      <c r="E202" s="130">
        <v>30500</v>
      </c>
      <c r="F202" s="128" t="s">
        <v>2259</v>
      </c>
      <c r="G202" s="129">
        <v>42735</v>
      </c>
      <c r="H202" s="110" t="s">
        <v>36</v>
      </c>
    </row>
    <row r="203" spans="1:8" ht="22.5" x14ac:dyDescent="0.25">
      <c r="A203" s="127" t="s">
        <v>4867</v>
      </c>
      <c r="B203" s="98" t="s">
        <v>4868</v>
      </c>
      <c r="C203" s="129">
        <v>42550</v>
      </c>
      <c r="D203" s="130">
        <v>697371.75</v>
      </c>
      <c r="E203" s="130">
        <v>871714.69</v>
      </c>
      <c r="F203" s="128" t="s">
        <v>3373</v>
      </c>
      <c r="G203" s="129">
        <v>42735</v>
      </c>
      <c r="H203" s="110" t="s">
        <v>6378</v>
      </c>
    </row>
    <row r="204" spans="1:8" ht="22.5" x14ac:dyDescent="0.25">
      <c r="A204" s="127" t="s">
        <v>4869</v>
      </c>
      <c r="B204" s="98" t="s">
        <v>4870</v>
      </c>
      <c r="C204" s="129">
        <v>42550</v>
      </c>
      <c r="D204" s="130">
        <v>16000</v>
      </c>
      <c r="E204" s="130">
        <v>20000</v>
      </c>
      <c r="F204" s="128" t="s">
        <v>3373</v>
      </c>
      <c r="G204" s="129">
        <v>42735</v>
      </c>
      <c r="H204" s="110" t="s">
        <v>2629</v>
      </c>
    </row>
    <row r="205" spans="1:8" x14ac:dyDescent="0.25">
      <c r="A205" s="127" t="s">
        <v>4871</v>
      </c>
      <c r="B205" s="98" t="s">
        <v>4872</v>
      </c>
      <c r="C205" s="129">
        <v>42508</v>
      </c>
      <c r="D205" s="130">
        <v>24400</v>
      </c>
      <c r="E205" s="130">
        <v>30500</v>
      </c>
      <c r="F205" s="128" t="s">
        <v>4532</v>
      </c>
      <c r="G205" s="129">
        <v>42551</v>
      </c>
      <c r="H205" s="110" t="s">
        <v>36</v>
      </c>
    </row>
    <row r="206" spans="1:8" x14ac:dyDescent="0.25">
      <c r="A206" s="127" t="s">
        <v>4873</v>
      </c>
      <c r="B206" s="98" t="s">
        <v>4874</v>
      </c>
      <c r="C206" s="129">
        <v>42523</v>
      </c>
      <c r="D206" s="130">
        <v>52600</v>
      </c>
      <c r="E206" s="130">
        <v>65750</v>
      </c>
      <c r="F206" s="128" t="s">
        <v>2259</v>
      </c>
      <c r="G206" s="129">
        <v>42735</v>
      </c>
      <c r="H206" s="110" t="s">
        <v>6377</v>
      </c>
    </row>
    <row r="207" spans="1:8" ht="33.75" x14ac:dyDescent="0.25">
      <c r="A207" s="127" t="s">
        <v>4875</v>
      </c>
      <c r="B207" s="98" t="s">
        <v>4876</v>
      </c>
      <c r="C207" s="129">
        <v>42551</v>
      </c>
      <c r="D207" s="130">
        <v>72000</v>
      </c>
      <c r="E207" s="130">
        <v>90000</v>
      </c>
      <c r="F207" s="128" t="s">
        <v>2259</v>
      </c>
      <c r="G207" s="129">
        <v>42735</v>
      </c>
      <c r="H207" s="110" t="s">
        <v>4130</v>
      </c>
    </row>
    <row r="208" spans="1:8" ht="22.5" x14ac:dyDescent="0.25">
      <c r="A208" s="127" t="s">
        <v>4877</v>
      </c>
      <c r="B208" s="98" t="s">
        <v>4878</v>
      </c>
      <c r="C208" s="129">
        <v>42439</v>
      </c>
      <c r="D208" s="130">
        <v>300000</v>
      </c>
      <c r="E208" s="130">
        <v>375000</v>
      </c>
      <c r="F208" s="128" t="s">
        <v>4833</v>
      </c>
      <c r="G208" s="129">
        <v>42582</v>
      </c>
      <c r="H208" s="110" t="s">
        <v>4242</v>
      </c>
    </row>
    <row r="209" spans="1:8" ht="22.5" x14ac:dyDescent="0.25">
      <c r="A209" s="127" t="s">
        <v>4879</v>
      </c>
      <c r="B209" s="98" t="s">
        <v>4880</v>
      </c>
      <c r="C209" s="129">
        <v>42528</v>
      </c>
      <c r="D209" s="130">
        <v>120000</v>
      </c>
      <c r="E209" s="130">
        <v>150000</v>
      </c>
      <c r="F209" s="128" t="s">
        <v>2259</v>
      </c>
      <c r="G209" s="129">
        <v>42735</v>
      </c>
      <c r="H209" s="110" t="s">
        <v>1532</v>
      </c>
    </row>
    <row r="210" spans="1:8" ht="22.5" x14ac:dyDescent="0.25">
      <c r="A210" s="127" t="s">
        <v>4881</v>
      </c>
      <c r="B210" s="98" t="s">
        <v>4882</v>
      </c>
      <c r="C210" s="129">
        <v>42551</v>
      </c>
      <c r="D210" s="130">
        <v>33600</v>
      </c>
      <c r="E210" s="130">
        <v>42000</v>
      </c>
      <c r="F210" s="128" t="s">
        <v>4532</v>
      </c>
      <c r="G210" s="129">
        <v>42636</v>
      </c>
      <c r="H210" s="110" t="s">
        <v>1522</v>
      </c>
    </row>
    <row r="211" spans="1:8" ht="22.5" x14ac:dyDescent="0.25">
      <c r="A211" s="127" t="s">
        <v>4883</v>
      </c>
      <c r="B211" s="98" t="s">
        <v>4884</v>
      </c>
      <c r="C211" s="129">
        <v>42551</v>
      </c>
      <c r="D211" s="130">
        <v>64800</v>
      </c>
      <c r="E211" s="130">
        <v>81000</v>
      </c>
      <c r="F211" s="128" t="s">
        <v>4532</v>
      </c>
      <c r="G211" s="129">
        <v>42626</v>
      </c>
      <c r="H211" s="110" t="s">
        <v>617</v>
      </c>
    </row>
    <row r="212" spans="1:8" ht="22.5" x14ac:dyDescent="0.25">
      <c r="A212" s="127" t="s">
        <v>4885</v>
      </c>
      <c r="B212" s="98" t="s">
        <v>4886</v>
      </c>
      <c r="C212" s="129">
        <v>42551</v>
      </c>
      <c r="D212" s="130">
        <v>64800</v>
      </c>
      <c r="E212" s="130">
        <v>81000</v>
      </c>
      <c r="F212" s="128" t="s">
        <v>2259</v>
      </c>
      <c r="G212" s="129">
        <v>42735</v>
      </c>
      <c r="H212" s="110" t="s">
        <v>617</v>
      </c>
    </row>
    <row r="213" spans="1:8" ht="22.5" x14ac:dyDescent="0.25">
      <c r="A213" s="127" t="s">
        <v>4887</v>
      </c>
      <c r="B213" s="98" t="s">
        <v>4888</v>
      </c>
      <c r="C213" s="129">
        <v>42551</v>
      </c>
      <c r="D213" s="130">
        <v>33600</v>
      </c>
      <c r="E213" s="130">
        <v>42000</v>
      </c>
      <c r="F213" s="128" t="s">
        <v>2259</v>
      </c>
      <c r="G213" s="129">
        <v>42735</v>
      </c>
      <c r="H213" s="110" t="s">
        <v>1522</v>
      </c>
    </row>
    <row r="214" spans="1:8" x14ac:dyDescent="0.25">
      <c r="A214" s="127" t="s">
        <v>4889</v>
      </c>
      <c r="B214" s="98" t="s">
        <v>4890</v>
      </c>
      <c r="C214" s="129">
        <v>42508</v>
      </c>
      <c r="D214" s="130">
        <v>16000</v>
      </c>
      <c r="E214" s="130">
        <v>20000</v>
      </c>
      <c r="F214" s="128" t="s">
        <v>4532</v>
      </c>
      <c r="G214" s="129">
        <v>42704</v>
      </c>
      <c r="H214" s="110" t="s">
        <v>229</v>
      </c>
    </row>
    <row r="215" spans="1:8" x14ac:dyDescent="0.25">
      <c r="A215" s="127" t="s">
        <v>4891</v>
      </c>
      <c r="B215" s="98" t="s">
        <v>4892</v>
      </c>
      <c r="C215" s="129">
        <v>42551</v>
      </c>
      <c r="D215" s="130">
        <v>16000</v>
      </c>
      <c r="E215" s="130">
        <v>20000</v>
      </c>
      <c r="F215" s="128" t="s">
        <v>4532</v>
      </c>
      <c r="G215" s="129">
        <v>42583</v>
      </c>
      <c r="H215" s="110" t="s">
        <v>233</v>
      </c>
    </row>
    <row r="216" spans="1:8" ht="22.5" x14ac:dyDescent="0.25">
      <c r="A216" s="127" t="s">
        <v>4893</v>
      </c>
      <c r="B216" s="98" t="s">
        <v>4894</v>
      </c>
      <c r="C216" s="129">
        <v>42551</v>
      </c>
      <c r="D216" s="130">
        <v>12000</v>
      </c>
      <c r="E216" s="130">
        <v>15000</v>
      </c>
      <c r="F216" s="128" t="s">
        <v>4532</v>
      </c>
      <c r="G216" s="129">
        <v>42593</v>
      </c>
      <c r="H216" s="110" t="s">
        <v>233</v>
      </c>
    </row>
    <row r="217" spans="1:8" ht="22.5" x14ac:dyDescent="0.25">
      <c r="A217" s="127" t="s">
        <v>4895</v>
      </c>
      <c r="B217" s="98" t="s">
        <v>4896</v>
      </c>
      <c r="C217" s="129">
        <v>42551</v>
      </c>
      <c r="D217" s="130">
        <v>64000</v>
      </c>
      <c r="E217" s="130">
        <v>80000</v>
      </c>
      <c r="F217" s="128" t="s">
        <v>4532</v>
      </c>
      <c r="G217" s="129">
        <v>42629</v>
      </c>
      <c r="H217" s="110" t="s">
        <v>228</v>
      </c>
    </row>
    <row r="218" spans="1:8" ht="22.5" x14ac:dyDescent="0.25">
      <c r="A218" s="127" t="s">
        <v>4897</v>
      </c>
      <c r="B218" s="98" t="s">
        <v>4898</v>
      </c>
      <c r="C218" s="129">
        <v>42551</v>
      </c>
      <c r="D218" s="130">
        <v>64000</v>
      </c>
      <c r="E218" s="130">
        <v>80000</v>
      </c>
      <c r="F218" s="128" t="s">
        <v>2259</v>
      </c>
      <c r="G218" s="129">
        <v>42735</v>
      </c>
      <c r="H218" s="110" t="s">
        <v>228</v>
      </c>
    </row>
    <row r="219" spans="1:8" x14ac:dyDescent="0.25">
      <c r="A219" s="127" t="s">
        <v>4899</v>
      </c>
      <c r="B219" s="98" t="s">
        <v>4900</v>
      </c>
      <c r="C219" s="129">
        <v>42508</v>
      </c>
      <c r="D219" s="130">
        <v>16000</v>
      </c>
      <c r="E219" s="130">
        <v>20000</v>
      </c>
      <c r="F219" s="128" t="s">
        <v>2259</v>
      </c>
      <c r="G219" s="129">
        <v>42735</v>
      </c>
      <c r="H219" s="110" t="s">
        <v>229</v>
      </c>
    </row>
    <row r="220" spans="1:8" x14ac:dyDescent="0.25">
      <c r="A220" s="127" t="s">
        <v>4901</v>
      </c>
      <c r="B220" s="98" t="s">
        <v>4902</v>
      </c>
      <c r="C220" s="129">
        <v>42551</v>
      </c>
      <c r="D220" s="130">
        <v>16000</v>
      </c>
      <c r="E220" s="130">
        <v>20000</v>
      </c>
      <c r="F220" s="128" t="s">
        <v>2259</v>
      </c>
      <c r="G220" s="129">
        <v>42735</v>
      </c>
      <c r="H220" s="110" t="s">
        <v>233</v>
      </c>
    </row>
    <row r="221" spans="1:8" ht="22.5" x14ac:dyDescent="0.25">
      <c r="A221" s="127" t="s">
        <v>4903</v>
      </c>
      <c r="B221" s="98" t="s">
        <v>3328</v>
      </c>
      <c r="C221" s="129">
        <v>42551</v>
      </c>
      <c r="D221" s="130">
        <v>12000</v>
      </c>
      <c r="E221" s="130">
        <v>15000</v>
      </c>
      <c r="F221" s="128" t="s">
        <v>2259</v>
      </c>
      <c r="G221" s="129">
        <v>42735</v>
      </c>
      <c r="H221" s="110" t="s">
        <v>233</v>
      </c>
    </row>
    <row r="222" spans="1:8" ht="22.5" x14ac:dyDescent="0.25">
      <c r="A222" s="127" t="s">
        <v>4904</v>
      </c>
      <c r="B222" s="98" t="s">
        <v>4905</v>
      </c>
      <c r="C222" s="129">
        <v>42551</v>
      </c>
      <c r="D222" s="130">
        <v>47200</v>
      </c>
      <c r="E222" s="130">
        <v>59000</v>
      </c>
      <c r="F222" s="128" t="s">
        <v>4532</v>
      </c>
      <c r="G222" s="128" t="s">
        <v>2762</v>
      </c>
      <c r="H222" s="110" t="s">
        <v>303</v>
      </c>
    </row>
    <row r="223" spans="1:8" ht="22.5" x14ac:dyDescent="0.25">
      <c r="A223" s="127" t="s">
        <v>4906</v>
      </c>
      <c r="B223" s="98" t="s">
        <v>4907</v>
      </c>
      <c r="C223" s="129">
        <v>42551</v>
      </c>
      <c r="D223" s="130">
        <v>47200</v>
      </c>
      <c r="E223" s="130">
        <v>59000</v>
      </c>
      <c r="F223" s="128" t="s">
        <v>2259</v>
      </c>
      <c r="G223" s="129">
        <v>42735</v>
      </c>
      <c r="H223" s="110" t="s">
        <v>303</v>
      </c>
    </row>
    <row r="224" spans="1:8" ht="22.5" x14ac:dyDescent="0.25">
      <c r="A224" s="127" t="s">
        <v>4908</v>
      </c>
      <c r="B224" s="98" t="s">
        <v>4909</v>
      </c>
      <c r="C224" s="129">
        <v>42506</v>
      </c>
      <c r="D224" s="130">
        <v>12000</v>
      </c>
      <c r="E224" s="130">
        <v>15000</v>
      </c>
      <c r="F224" s="128" t="s">
        <v>4532</v>
      </c>
      <c r="G224" s="129">
        <v>42696</v>
      </c>
      <c r="H224" s="110" t="s">
        <v>275</v>
      </c>
    </row>
    <row r="225" spans="1:8" ht="22.5" x14ac:dyDescent="0.25">
      <c r="A225" s="127" t="s">
        <v>4910</v>
      </c>
      <c r="B225" s="98" t="s">
        <v>4911</v>
      </c>
      <c r="C225" s="129">
        <v>42506</v>
      </c>
      <c r="D225" s="130">
        <v>12000</v>
      </c>
      <c r="E225" s="130">
        <v>15000</v>
      </c>
      <c r="F225" s="128" t="s">
        <v>4912</v>
      </c>
      <c r="G225" s="129">
        <v>42735</v>
      </c>
      <c r="H225" s="110" t="s">
        <v>275</v>
      </c>
    </row>
    <row r="226" spans="1:8" ht="22.5" x14ac:dyDescent="0.25">
      <c r="A226" s="127" t="s">
        <v>4913</v>
      </c>
      <c r="B226" s="98" t="s">
        <v>4914</v>
      </c>
      <c r="C226" s="129">
        <v>42563</v>
      </c>
      <c r="D226" s="130">
        <v>153000</v>
      </c>
      <c r="E226" s="130">
        <v>191250</v>
      </c>
      <c r="F226" s="128" t="s">
        <v>2259</v>
      </c>
      <c r="G226" s="129">
        <v>42735</v>
      </c>
      <c r="H226" s="110" t="s">
        <v>6379</v>
      </c>
    </row>
    <row r="227" spans="1:8" ht="22.5" x14ac:dyDescent="0.25">
      <c r="A227" s="127" t="s">
        <v>4915</v>
      </c>
      <c r="B227" s="98" t="s">
        <v>4916</v>
      </c>
      <c r="C227" s="129">
        <v>42569</v>
      </c>
      <c r="D227" s="130">
        <v>40000</v>
      </c>
      <c r="E227" s="130">
        <v>50000</v>
      </c>
      <c r="F227" s="128" t="s">
        <v>3148</v>
      </c>
      <c r="G227" s="129">
        <v>42705</v>
      </c>
      <c r="H227" s="110" t="s">
        <v>2680</v>
      </c>
    </row>
    <row r="228" spans="1:8" ht="22.5" x14ac:dyDescent="0.25">
      <c r="A228" s="127" t="s">
        <v>4917</v>
      </c>
      <c r="B228" s="98" t="s">
        <v>10093</v>
      </c>
      <c r="C228" s="129">
        <v>42569</v>
      </c>
      <c r="D228" s="130">
        <v>35100</v>
      </c>
      <c r="E228" s="130">
        <v>43875</v>
      </c>
      <c r="F228" s="128" t="s">
        <v>3148</v>
      </c>
      <c r="G228" s="129">
        <v>42705</v>
      </c>
      <c r="H228" s="110" t="s">
        <v>6380</v>
      </c>
    </row>
    <row r="229" spans="1:8" ht="22.5" x14ac:dyDescent="0.25">
      <c r="A229" s="127" t="s">
        <v>4918</v>
      </c>
      <c r="B229" s="98" t="s">
        <v>10093</v>
      </c>
      <c r="C229" s="129">
        <v>42569</v>
      </c>
      <c r="D229" s="130">
        <v>35504.800000000003</v>
      </c>
      <c r="E229" s="130">
        <v>44381</v>
      </c>
      <c r="F229" s="128" t="s">
        <v>3148</v>
      </c>
      <c r="G229" s="129">
        <v>42705</v>
      </c>
      <c r="H229" s="110" t="s">
        <v>6381</v>
      </c>
    </row>
    <row r="230" spans="1:8" ht="22.5" x14ac:dyDescent="0.25">
      <c r="A230" s="127" t="s">
        <v>4919</v>
      </c>
      <c r="B230" s="98" t="s">
        <v>10094</v>
      </c>
      <c r="C230" s="129">
        <v>42569</v>
      </c>
      <c r="D230" s="130">
        <v>40000</v>
      </c>
      <c r="E230" s="130">
        <v>50000</v>
      </c>
      <c r="F230" s="128" t="s">
        <v>3148</v>
      </c>
      <c r="G230" s="129">
        <v>42705</v>
      </c>
      <c r="H230" s="110" t="s">
        <v>6382</v>
      </c>
    </row>
    <row r="231" spans="1:8" ht="22.5" x14ac:dyDescent="0.25">
      <c r="A231" s="127" t="s">
        <v>4920</v>
      </c>
      <c r="B231" s="98" t="s">
        <v>10095</v>
      </c>
      <c r="C231" s="129">
        <v>42569</v>
      </c>
      <c r="D231" s="130">
        <v>22769.599999999999</v>
      </c>
      <c r="E231" s="130">
        <v>28462</v>
      </c>
      <c r="F231" s="128" t="s">
        <v>3148</v>
      </c>
      <c r="G231" s="129">
        <v>42705</v>
      </c>
      <c r="H231" s="110" t="s">
        <v>6380</v>
      </c>
    </row>
    <row r="232" spans="1:8" ht="22.5" x14ac:dyDescent="0.25">
      <c r="A232" s="127" t="s">
        <v>4921</v>
      </c>
      <c r="B232" s="98" t="s">
        <v>10096</v>
      </c>
      <c r="C232" s="129">
        <v>42569</v>
      </c>
      <c r="D232" s="130">
        <v>25736</v>
      </c>
      <c r="E232" s="130">
        <v>32171</v>
      </c>
      <c r="F232" s="128" t="s">
        <v>3148</v>
      </c>
      <c r="G232" s="129">
        <v>42705</v>
      </c>
      <c r="H232" s="110" t="s">
        <v>4280</v>
      </c>
    </row>
    <row r="233" spans="1:8" ht="22.5" x14ac:dyDescent="0.25">
      <c r="A233" s="127" t="s">
        <v>4922</v>
      </c>
      <c r="B233" s="98" t="s">
        <v>10095</v>
      </c>
      <c r="C233" s="129">
        <v>42569</v>
      </c>
      <c r="D233" s="130">
        <v>40000</v>
      </c>
      <c r="E233" s="130">
        <v>50000</v>
      </c>
      <c r="F233" s="128" t="s">
        <v>3148</v>
      </c>
      <c r="G233" s="129">
        <v>42705</v>
      </c>
      <c r="H233" s="110" t="s">
        <v>6383</v>
      </c>
    </row>
    <row r="234" spans="1:8" ht="22.5" x14ac:dyDescent="0.25">
      <c r="A234" s="127" t="s">
        <v>4923</v>
      </c>
      <c r="B234" s="98" t="s">
        <v>10095</v>
      </c>
      <c r="C234" s="129">
        <v>42569</v>
      </c>
      <c r="D234" s="130">
        <v>40000</v>
      </c>
      <c r="E234" s="130">
        <v>50000</v>
      </c>
      <c r="F234" s="128" t="s">
        <v>3148</v>
      </c>
      <c r="G234" s="129">
        <v>42705</v>
      </c>
      <c r="H234" s="110" t="s">
        <v>6384</v>
      </c>
    </row>
    <row r="235" spans="1:8" x14ac:dyDescent="0.25">
      <c r="A235" s="389" t="s">
        <v>4924</v>
      </c>
      <c r="B235" s="388" t="s">
        <v>4925</v>
      </c>
      <c r="C235" s="387">
        <v>42569</v>
      </c>
      <c r="D235" s="390">
        <v>40000</v>
      </c>
      <c r="E235" s="390">
        <v>50000</v>
      </c>
      <c r="F235" s="388" t="s">
        <v>3148</v>
      </c>
      <c r="G235" s="387">
        <v>42705</v>
      </c>
      <c r="H235" s="110" t="s">
        <v>6385</v>
      </c>
    </row>
    <row r="236" spans="1:8" ht="22.5" x14ac:dyDescent="0.25">
      <c r="A236" s="389"/>
      <c r="B236" s="388"/>
      <c r="C236" s="387"/>
      <c r="D236" s="390"/>
      <c r="E236" s="390"/>
      <c r="F236" s="388"/>
      <c r="G236" s="387"/>
      <c r="H236" s="110" t="s">
        <v>6386</v>
      </c>
    </row>
    <row r="237" spans="1:8" ht="22.5" x14ac:dyDescent="0.25">
      <c r="A237" s="127" t="s">
        <v>4926</v>
      </c>
      <c r="B237" s="98" t="s">
        <v>10097</v>
      </c>
      <c r="C237" s="129">
        <v>42530</v>
      </c>
      <c r="D237" s="130">
        <v>20093.82</v>
      </c>
      <c r="E237" s="130">
        <v>25117.27</v>
      </c>
      <c r="F237" s="128" t="s">
        <v>3148</v>
      </c>
      <c r="G237" s="129">
        <v>42705</v>
      </c>
      <c r="H237" s="110" t="s">
        <v>6387</v>
      </c>
    </row>
    <row r="238" spans="1:8" ht="22.5" x14ac:dyDescent="0.25">
      <c r="A238" s="127" t="s">
        <v>4927</v>
      </c>
      <c r="B238" s="98" t="s">
        <v>10097</v>
      </c>
      <c r="C238" s="129">
        <v>42530</v>
      </c>
      <c r="D238" s="130">
        <v>0</v>
      </c>
      <c r="E238" s="130">
        <v>0</v>
      </c>
      <c r="F238" s="128" t="s">
        <v>3148</v>
      </c>
      <c r="G238" s="129">
        <v>42705</v>
      </c>
      <c r="H238" s="110" t="s">
        <v>6388</v>
      </c>
    </row>
    <row r="239" spans="1:8" ht="22.5" x14ac:dyDescent="0.25">
      <c r="A239" s="127" t="s">
        <v>4928</v>
      </c>
      <c r="B239" s="98" t="s">
        <v>10097</v>
      </c>
      <c r="C239" s="129">
        <v>42530</v>
      </c>
      <c r="D239" s="130">
        <v>24000</v>
      </c>
      <c r="E239" s="130">
        <v>30000</v>
      </c>
      <c r="F239" s="128" t="s">
        <v>3148</v>
      </c>
      <c r="G239" s="129">
        <v>42705</v>
      </c>
      <c r="H239" s="110" t="s">
        <v>6389</v>
      </c>
    </row>
    <row r="240" spans="1:8" ht="22.5" x14ac:dyDescent="0.25">
      <c r="A240" s="127" t="s">
        <v>4929</v>
      </c>
      <c r="B240" s="98" t="s">
        <v>10097</v>
      </c>
      <c r="C240" s="129">
        <v>42530</v>
      </c>
      <c r="D240" s="130">
        <v>7145.68</v>
      </c>
      <c r="E240" s="130">
        <v>8932.1</v>
      </c>
      <c r="F240" s="128" t="s">
        <v>3148</v>
      </c>
      <c r="G240" s="129">
        <v>42705</v>
      </c>
      <c r="H240" s="110" t="s">
        <v>6390</v>
      </c>
    </row>
    <row r="241" spans="1:8" ht="22.5" x14ac:dyDescent="0.25">
      <c r="A241" s="127" t="s">
        <v>4930</v>
      </c>
      <c r="B241" s="98" t="s">
        <v>10098</v>
      </c>
      <c r="C241" s="129">
        <v>42530</v>
      </c>
      <c r="D241" s="130">
        <v>24000</v>
      </c>
      <c r="E241" s="130">
        <v>30000</v>
      </c>
      <c r="F241" s="128" t="s">
        <v>3148</v>
      </c>
      <c r="G241" s="129">
        <v>42705</v>
      </c>
      <c r="H241" s="110" t="s">
        <v>6391</v>
      </c>
    </row>
    <row r="242" spans="1:8" ht="22.5" x14ac:dyDescent="0.25">
      <c r="A242" s="127" t="s">
        <v>4931</v>
      </c>
      <c r="B242" s="98" t="s">
        <v>10097</v>
      </c>
      <c r="C242" s="129">
        <v>42530</v>
      </c>
      <c r="D242" s="130">
        <v>9000</v>
      </c>
      <c r="E242" s="130">
        <v>11250</v>
      </c>
      <c r="F242" s="128" t="s">
        <v>3148</v>
      </c>
      <c r="G242" s="129">
        <v>42705</v>
      </c>
      <c r="H242" s="110" t="s">
        <v>6392</v>
      </c>
    </row>
    <row r="243" spans="1:8" ht="22.5" x14ac:dyDescent="0.25">
      <c r="A243" s="127" t="s">
        <v>4932</v>
      </c>
      <c r="B243" s="98" t="s">
        <v>10097</v>
      </c>
      <c r="C243" s="129">
        <v>42530</v>
      </c>
      <c r="D243" s="130">
        <v>24000</v>
      </c>
      <c r="E243" s="130">
        <v>30000</v>
      </c>
      <c r="F243" s="128" t="s">
        <v>3148</v>
      </c>
      <c r="G243" s="129">
        <v>42705</v>
      </c>
      <c r="H243" s="110" t="s">
        <v>6393</v>
      </c>
    </row>
    <row r="244" spans="1:8" ht="22.5" x14ac:dyDescent="0.25">
      <c r="A244" s="127" t="s">
        <v>4933</v>
      </c>
      <c r="B244" s="98" t="s">
        <v>10097</v>
      </c>
      <c r="C244" s="129">
        <v>42530</v>
      </c>
      <c r="D244" s="130">
        <v>13518.74</v>
      </c>
      <c r="E244" s="130">
        <v>16898.43</v>
      </c>
      <c r="F244" s="128" t="s">
        <v>3148</v>
      </c>
      <c r="G244" s="129">
        <v>42705</v>
      </c>
      <c r="H244" s="110" t="s">
        <v>6394</v>
      </c>
    </row>
    <row r="245" spans="1:8" ht="22.5" x14ac:dyDescent="0.25">
      <c r="A245" s="127" t="s">
        <v>4934</v>
      </c>
      <c r="B245" s="98" t="s">
        <v>10099</v>
      </c>
      <c r="C245" s="129">
        <v>42530</v>
      </c>
      <c r="D245" s="130">
        <v>24000</v>
      </c>
      <c r="E245" s="130">
        <v>30000</v>
      </c>
      <c r="F245" s="128" t="s">
        <v>3148</v>
      </c>
      <c r="G245" s="129">
        <v>42705</v>
      </c>
      <c r="H245" s="110" t="s">
        <v>6395</v>
      </c>
    </row>
    <row r="246" spans="1:8" ht="22.5" x14ac:dyDescent="0.25">
      <c r="A246" s="127" t="s">
        <v>4935</v>
      </c>
      <c r="B246" s="98" t="s">
        <v>10038</v>
      </c>
      <c r="C246" s="129">
        <v>42530</v>
      </c>
      <c r="D246" s="130">
        <v>6000</v>
      </c>
      <c r="E246" s="130">
        <v>7500</v>
      </c>
      <c r="F246" s="128" t="s">
        <v>2259</v>
      </c>
      <c r="G246" s="129">
        <v>42735</v>
      </c>
      <c r="H246" s="110"/>
    </row>
    <row r="247" spans="1:8" ht="22.5" x14ac:dyDescent="0.25">
      <c r="A247" s="127" t="s">
        <v>4936</v>
      </c>
      <c r="B247" s="98" t="s">
        <v>10038</v>
      </c>
      <c r="C247" s="129">
        <v>42530</v>
      </c>
      <c r="D247" s="130">
        <v>6000</v>
      </c>
      <c r="E247" s="130">
        <v>7500</v>
      </c>
      <c r="F247" s="128" t="s">
        <v>4636</v>
      </c>
      <c r="G247" s="129">
        <v>42766</v>
      </c>
      <c r="H247" s="110" t="s">
        <v>6396</v>
      </c>
    </row>
    <row r="248" spans="1:8" ht="22.5" x14ac:dyDescent="0.25">
      <c r="A248" s="127" t="s">
        <v>4937</v>
      </c>
      <c r="B248" s="98" t="s">
        <v>4938</v>
      </c>
      <c r="C248" s="129">
        <v>42551</v>
      </c>
      <c r="D248" s="130">
        <v>12000</v>
      </c>
      <c r="E248" s="130">
        <v>15000</v>
      </c>
      <c r="F248" s="128" t="s">
        <v>4532</v>
      </c>
      <c r="G248" s="129">
        <v>42557</v>
      </c>
      <c r="H248" s="110" t="s">
        <v>1516</v>
      </c>
    </row>
    <row r="249" spans="1:8" ht="22.5" x14ac:dyDescent="0.25">
      <c r="A249" s="127" t="s">
        <v>4939</v>
      </c>
      <c r="B249" s="98" t="s">
        <v>4940</v>
      </c>
      <c r="C249" s="129">
        <v>42551</v>
      </c>
      <c r="D249" s="130">
        <v>12000</v>
      </c>
      <c r="E249" s="130">
        <v>15000</v>
      </c>
      <c r="F249" s="128" t="s">
        <v>3148</v>
      </c>
      <c r="G249" s="129">
        <v>42705</v>
      </c>
      <c r="H249" s="110" t="s">
        <v>1516</v>
      </c>
    </row>
    <row r="250" spans="1:8" ht="22.5" x14ac:dyDescent="0.25">
      <c r="A250" s="127" t="s">
        <v>4941</v>
      </c>
      <c r="B250" s="98" t="s">
        <v>4942</v>
      </c>
      <c r="C250" s="129">
        <v>42551</v>
      </c>
      <c r="D250" s="130">
        <v>12000</v>
      </c>
      <c r="E250" s="130">
        <v>15000</v>
      </c>
      <c r="F250" s="128" t="s">
        <v>4532</v>
      </c>
      <c r="G250" s="129">
        <v>42572</v>
      </c>
      <c r="H250" s="110" t="s">
        <v>1523</v>
      </c>
    </row>
    <row r="251" spans="1:8" ht="22.5" x14ac:dyDescent="0.25">
      <c r="A251" s="127" t="s">
        <v>4943</v>
      </c>
      <c r="B251" s="98" t="s">
        <v>4944</v>
      </c>
      <c r="C251" s="129">
        <v>42551</v>
      </c>
      <c r="D251" s="130">
        <v>12000</v>
      </c>
      <c r="E251" s="130">
        <v>15000</v>
      </c>
      <c r="F251" s="128" t="s">
        <v>3148</v>
      </c>
      <c r="G251" s="129">
        <v>42705</v>
      </c>
      <c r="H251" s="110" t="s">
        <v>1523</v>
      </c>
    </row>
    <row r="252" spans="1:8" x14ac:dyDescent="0.25">
      <c r="A252" s="127" t="s">
        <v>4945</v>
      </c>
      <c r="B252" s="98" t="s">
        <v>4946</v>
      </c>
      <c r="C252" s="129">
        <v>42572</v>
      </c>
      <c r="D252" s="130">
        <v>117000</v>
      </c>
      <c r="E252" s="130">
        <v>146250</v>
      </c>
      <c r="F252" s="128" t="s">
        <v>2259</v>
      </c>
      <c r="G252" s="129">
        <v>42735</v>
      </c>
      <c r="H252" s="110" t="s">
        <v>6397</v>
      </c>
    </row>
    <row r="253" spans="1:8" ht="22.5" x14ac:dyDescent="0.25">
      <c r="A253" s="127" t="s">
        <v>4947</v>
      </c>
      <c r="B253" s="98" t="s">
        <v>4948</v>
      </c>
      <c r="C253" s="129">
        <v>42572</v>
      </c>
      <c r="D253" s="130">
        <v>85000</v>
      </c>
      <c r="E253" s="130">
        <v>106250</v>
      </c>
      <c r="F253" s="128" t="s">
        <v>2259</v>
      </c>
      <c r="G253" s="129">
        <v>42735</v>
      </c>
      <c r="H253" s="110" t="s">
        <v>2629</v>
      </c>
    </row>
    <row r="254" spans="1:8" ht="22.5" x14ac:dyDescent="0.25">
      <c r="A254" s="127" t="s">
        <v>4949</v>
      </c>
      <c r="B254" s="98" t="s">
        <v>10097</v>
      </c>
      <c r="C254" s="129">
        <v>42530</v>
      </c>
      <c r="D254" s="130">
        <v>16920.63</v>
      </c>
      <c r="E254" s="130">
        <v>21150.79</v>
      </c>
      <c r="F254" s="128" t="s">
        <v>3148</v>
      </c>
      <c r="G254" s="129">
        <v>42705</v>
      </c>
      <c r="H254" s="110" t="s">
        <v>2652</v>
      </c>
    </row>
    <row r="255" spans="1:8" ht="33.75" x14ac:dyDescent="0.25">
      <c r="A255" s="127" t="s">
        <v>4950</v>
      </c>
      <c r="B255" s="98" t="s">
        <v>4951</v>
      </c>
      <c r="C255" s="129">
        <v>42578</v>
      </c>
      <c r="D255" s="130">
        <v>0</v>
      </c>
      <c r="E255" s="130">
        <v>0</v>
      </c>
      <c r="F255" s="128" t="s">
        <v>4952</v>
      </c>
      <c r="G255" s="129">
        <v>42650</v>
      </c>
      <c r="H255" s="110" t="s">
        <v>6398</v>
      </c>
    </row>
    <row r="256" spans="1:8" ht="22.5" x14ac:dyDescent="0.25">
      <c r="A256" s="127" t="s">
        <v>4953</v>
      </c>
      <c r="B256" s="98" t="s">
        <v>4954</v>
      </c>
      <c r="C256" s="129">
        <v>42584</v>
      </c>
      <c r="D256" s="130">
        <v>8000</v>
      </c>
      <c r="E256" s="130">
        <v>10000</v>
      </c>
      <c r="F256" s="128" t="s">
        <v>4532</v>
      </c>
      <c r="G256" s="129">
        <v>42695</v>
      </c>
      <c r="H256" s="110" t="s">
        <v>10</v>
      </c>
    </row>
    <row r="257" spans="1:8" x14ac:dyDescent="0.25">
      <c r="A257" s="127" t="s">
        <v>4955</v>
      </c>
      <c r="B257" s="98" t="s">
        <v>10037</v>
      </c>
      <c r="C257" s="129">
        <v>42590</v>
      </c>
      <c r="D257" s="130">
        <v>8000</v>
      </c>
      <c r="E257" s="130">
        <v>10000</v>
      </c>
      <c r="F257" s="128" t="s">
        <v>2259</v>
      </c>
      <c r="G257" s="129">
        <v>42735</v>
      </c>
      <c r="H257" s="110" t="s">
        <v>6399</v>
      </c>
    </row>
    <row r="258" spans="1:8" x14ac:dyDescent="0.25">
      <c r="A258" s="127" t="s">
        <v>4956</v>
      </c>
      <c r="B258" s="98" t="s">
        <v>10037</v>
      </c>
      <c r="C258" s="129">
        <v>42590</v>
      </c>
      <c r="D258" s="130">
        <v>8000</v>
      </c>
      <c r="E258" s="130">
        <v>10000</v>
      </c>
      <c r="F258" s="128" t="s">
        <v>2259</v>
      </c>
      <c r="G258" s="129">
        <v>42735</v>
      </c>
      <c r="H258" s="110" t="s">
        <v>6394</v>
      </c>
    </row>
    <row r="259" spans="1:8" ht="22.5" x14ac:dyDescent="0.25">
      <c r="A259" s="127" t="s">
        <v>4957</v>
      </c>
      <c r="B259" s="98" t="s">
        <v>4958</v>
      </c>
      <c r="C259" s="129">
        <v>42594</v>
      </c>
      <c r="D259" s="130">
        <v>98000</v>
      </c>
      <c r="E259" s="130">
        <v>122500</v>
      </c>
      <c r="F259" s="128" t="s">
        <v>4959</v>
      </c>
      <c r="G259" s="129">
        <v>42689</v>
      </c>
      <c r="H259" s="110" t="s">
        <v>6400</v>
      </c>
    </row>
    <row r="260" spans="1:8" x14ac:dyDescent="0.25">
      <c r="A260" s="127" t="s">
        <v>4960</v>
      </c>
      <c r="B260" s="98" t="s">
        <v>4961</v>
      </c>
      <c r="C260" s="129">
        <v>42586</v>
      </c>
      <c r="D260" s="130">
        <v>369014.7</v>
      </c>
      <c r="E260" s="130">
        <v>461268.38</v>
      </c>
      <c r="F260" s="128" t="s">
        <v>4962</v>
      </c>
      <c r="G260" s="129">
        <v>42644</v>
      </c>
      <c r="H260" s="110" t="s">
        <v>6401</v>
      </c>
    </row>
    <row r="261" spans="1:8" ht="22.5" x14ac:dyDescent="0.25">
      <c r="A261" s="127" t="s">
        <v>4963</v>
      </c>
      <c r="B261" s="98" t="s">
        <v>4964</v>
      </c>
      <c r="C261" s="129">
        <v>42604</v>
      </c>
      <c r="D261" s="130">
        <v>0</v>
      </c>
      <c r="E261" s="130">
        <v>0</v>
      </c>
      <c r="F261" s="128" t="s">
        <v>3409</v>
      </c>
      <c r="G261" s="129">
        <v>42604</v>
      </c>
      <c r="H261" s="110" t="s">
        <v>214</v>
      </c>
    </row>
    <row r="262" spans="1:8" x14ac:dyDescent="0.25">
      <c r="A262" s="127" t="s">
        <v>4965</v>
      </c>
      <c r="B262" s="98" t="s">
        <v>2472</v>
      </c>
      <c r="C262" s="129">
        <v>42590</v>
      </c>
      <c r="D262" s="130">
        <v>8000</v>
      </c>
      <c r="E262" s="130">
        <v>10000</v>
      </c>
      <c r="F262" s="128" t="s">
        <v>4966</v>
      </c>
      <c r="G262" s="129">
        <v>42648</v>
      </c>
      <c r="H262" s="110" t="s">
        <v>6366</v>
      </c>
    </row>
    <row r="263" spans="1:8" ht="22.5" x14ac:dyDescent="0.25">
      <c r="A263" s="127" t="s">
        <v>4967</v>
      </c>
      <c r="B263" s="98" t="s">
        <v>4968</v>
      </c>
      <c r="C263" s="129">
        <v>42584</v>
      </c>
      <c r="D263" s="130">
        <v>8000</v>
      </c>
      <c r="E263" s="130">
        <v>10000</v>
      </c>
      <c r="F263" s="128" t="s">
        <v>3148</v>
      </c>
      <c r="G263" s="129">
        <v>42705</v>
      </c>
      <c r="H263" s="110" t="s">
        <v>10</v>
      </c>
    </row>
    <row r="264" spans="1:8" x14ac:dyDescent="0.25">
      <c r="A264" s="127" t="s">
        <v>4969</v>
      </c>
      <c r="B264" s="98" t="s">
        <v>4970</v>
      </c>
      <c r="C264" s="129">
        <v>42600</v>
      </c>
      <c r="D264" s="130">
        <v>39490.94</v>
      </c>
      <c r="E264" s="130">
        <v>49363.67</v>
      </c>
      <c r="F264" s="128" t="s">
        <v>4971</v>
      </c>
      <c r="G264" s="129">
        <v>42612</v>
      </c>
      <c r="H264" s="110" t="s">
        <v>338</v>
      </c>
    </row>
    <row r="265" spans="1:8" ht="22.5" x14ac:dyDescent="0.25">
      <c r="A265" s="127" t="s">
        <v>4972</v>
      </c>
      <c r="B265" s="98" t="s">
        <v>4973</v>
      </c>
      <c r="C265" s="129">
        <v>42586</v>
      </c>
      <c r="D265" s="130">
        <v>11070</v>
      </c>
      <c r="E265" s="130">
        <v>13837.5</v>
      </c>
      <c r="F265" s="128" t="s">
        <v>2259</v>
      </c>
      <c r="G265" s="129">
        <v>42735</v>
      </c>
      <c r="H265" s="110" t="s">
        <v>2649</v>
      </c>
    </row>
    <row r="266" spans="1:8" ht="22.5" x14ac:dyDescent="0.25">
      <c r="A266" s="127" t="s">
        <v>4974</v>
      </c>
      <c r="B266" s="98" t="s">
        <v>4975</v>
      </c>
      <c r="C266" s="129">
        <v>42564</v>
      </c>
      <c r="D266" s="130">
        <v>44640</v>
      </c>
      <c r="E266" s="130">
        <v>55880</v>
      </c>
      <c r="F266" s="128" t="s">
        <v>2259</v>
      </c>
      <c r="G266" s="129">
        <v>42735</v>
      </c>
      <c r="H266" s="110" t="s">
        <v>6402</v>
      </c>
    </row>
    <row r="267" spans="1:8" ht="22.5" x14ac:dyDescent="0.25">
      <c r="A267" s="127" t="s">
        <v>4976</v>
      </c>
      <c r="B267" s="98" t="s">
        <v>4977</v>
      </c>
      <c r="C267" s="129">
        <v>42549</v>
      </c>
      <c r="D267" s="130">
        <v>63200</v>
      </c>
      <c r="E267" s="130">
        <v>79000</v>
      </c>
      <c r="F267" s="128" t="s">
        <v>2259</v>
      </c>
      <c r="G267" s="129">
        <v>42735</v>
      </c>
      <c r="H267" s="110" t="s">
        <v>4425</v>
      </c>
    </row>
    <row r="268" spans="1:8" ht="22.5" x14ac:dyDescent="0.25">
      <c r="A268" s="127" t="s">
        <v>4978</v>
      </c>
      <c r="B268" s="98" t="s">
        <v>4979</v>
      </c>
      <c r="C268" s="129">
        <v>42604</v>
      </c>
      <c r="D268" s="130">
        <v>40000</v>
      </c>
      <c r="E268" s="130">
        <v>50000</v>
      </c>
      <c r="F268" s="128" t="s">
        <v>4980</v>
      </c>
      <c r="G268" s="129">
        <v>36891</v>
      </c>
      <c r="H268" s="110" t="s">
        <v>214</v>
      </c>
    </row>
    <row r="269" spans="1:8" x14ac:dyDescent="0.25">
      <c r="A269" s="127" t="s">
        <v>4981</v>
      </c>
      <c r="B269" s="98" t="s">
        <v>4982</v>
      </c>
      <c r="C269" s="129">
        <v>42524</v>
      </c>
      <c r="D269" s="130">
        <v>7200</v>
      </c>
      <c r="E269" s="130">
        <v>9000</v>
      </c>
      <c r="F269" s="128" t="s">
        <v>4983</v>
      </c>
      <c r="G269" s="129">
        <v>42714</v>
      </c>
      <c r="H269" s="110" t="s">
        <v>261</v>
      </c>
    </row>
    <row r="270" spans="1:8" ht="22.5" x14ac:dyDescent="0.25">
      <c r="A270" s="127" t="s">
        <v>4984</v>
      </c>
      <c r="B270" s="98" t="s">
        <v>4985</v>
      </c>
      <c r="C270" s="129">
        <v>42524</v>
      </c>
      <c r="D270" s="130">
        <v>1600</v>
      </c>
      <c r="E270" s="130">
        <v>2000</v>
      </c>
      <c r="F270" s="128" t="s">
        <v>4983</v>
      </c>
      <c r="G270" s="129">
        <v>42714</v>
      </c>
      <c r="H270" s="110" t="s">
        <v>4392</v>
      </c>
    </row>
    <row r="271" spans="1:8" x14ac:dyDescent="0.25">
      <c r="A271" s="127" t="s">
        <v>4986</v>
      </c>
      <c r="B271" s="98" t="s">
        <v>4987</v>
      </c>
      <c r="C271" s="129">
        <v>42524</v>
      </c>
      <c r="D271" s="130">
        <v>1600</v>
      </c>
      <c r="E271" s="130">
        <v>2000</v>
      </c>
      <c r="F271" s="128" t="s">
        <v>4983</v>
      </c>
      <c r="G271" s="129">
        <v>42714</v>
      </c>
      <c r="H271" s="110" t="s">
        <v>4394</v>
      </c>
    </row>
    <row r="272" spans="1:8" x14ac:dyDescent="0.25">
      <c r="A272" s="127" t="s">
        <v>4988</v>
      </c>
      <c r="B272" s="98" t="s">
        <v>4987</v>
      </c>
      <c r="C272" s="129">
        <v>42524</v>
      </c>
      <c r="D272" s="130">
        <v>1600</v>
      </c>
      <c r="E272" s="130">
        <v>2000</v>
      </c>
      <c r="F272" s="128" t="s">
        <v>4983</v>
      </c>
      <c r="G272" s="129">
        <v>42714</v>
      </c>
      <c r="H272" s="110" t="s">
        <v>4394</v>
      </c>
    </row>
    <row r="273" spans="1:8" x14ac:dyDescent="0.25">
      <c r="A273" s="127" t="s">
        <v>4989</v>
      </c>
      <c r="B273" s="98" t="s">
        <v>4987</v>
      </c>
      <c r="C273" s="129">
        <v>42524</v>
      </c>
      <c r="D273" s="130">
        <v>3200</v>
      </c>
      <c r="E273" s="130">
        <v>4000</v>
      </c>
      <c r="F273" s="128" t="s">
        <v>4983</v>
      </c>
      <c r="G273" s="129">
        <v>42714</v>
      </c>
      <c r="H273" s="110" t="s">
        <v>4394</v>
      </c>
    </row>
    <row r="274" spans="1:8" ht="22.5" x14ac:dyDescent="0.25">
      <c r="A274" s="127" t="s">
        <v>4990</v>
      </c>
      <c r="B274" s="98" t="s">
        <v>4991</v>
      </c>
      <c r="C274" s="129">
        <v>42524</v>
      </c>
      <c r="D274" s="130">
        <v>2400</v>
      </c>
      <c r="E274" s="130">
        <v>3000</v>
      </c>
      <c r="F274" s="128" t="s">
        <v>4983</v>
      </c>
      <c r="G274" s="129">
        <v>42714</v>
      </c>
      <c r="H274" s="110" t="s">
        <v>2614</v>
      </c>
    </row>
    <row r="275" spans="1:8" x14ac:dyDescent="0.25">
      <c r="A275" s="127" t="s">
        <v>4992</v>
      </c>
      <c r="B275" s="98" t="s">
        <v>4993</v>
      </c>
      <c r="C275" s="129">
        <v>42524</v>
      </c>
      <c r="D275" s="130">
        <v>4000</v>
      </c>
      <c r="E275" s="130">
        <v>5000</v>
      </c>
      <c r="F275" s="128" t="s">
        <v>4983</v>
      </c>
      <c r="G275" s="129">
        <v>42714</v>
      </c>
      <c r="H275" s="110" t="s">
        <v>4379</v>
      </c>
    </row>
    <row r="276" spans="1:8" ht="22.5" x14ac:dyDescent="0.25">
      <c r="A276" s="127" t="s">
        <v>4994</v>
      </c>
      <c r="B276" s="98" t="s">
        <v>4995</v>
      </c>
      <c r="C276" s="129">
        <v>42524</v>
      </c>
      <c r="D276" s="130">
        <v>2400</v>
      </c>
      <c r="E276" s="130">
        <v>3000</v>
      </c>
      <c r="F276" s="128" t="s">
        <v>4983</v>
      </c>
      <c r="G276" s="129">
        <v>42714</v>
      </c>
      <c r="H276" s="110" t="s">
        <v>6403</v>
      </c>
    </row>
    <row r="277" spans="1:8" x14ac:dyDescent="0.25">
      <c r="A277" s="127" t="s">
        <v>4996</v>
      </c>
      <c r="B277" s="98" t="s">
        <v>4997</v>
      </c>
      <c r="C277" s="129">
        <v>42515</v>
      </c>
      <c r="D277" s="130">
        <v>9600</v>
      </c>
      <c r="E277" s="130">
        <v>12000</v>
      </c>
      <c r="F277" s="128" t="s">
        <v>4983</v>
      </c>
      <c r="G277" s="129">
        <v>42714</v>
      </c>
      <c r="H277" s="110" t="s">
        <v>6404</v>
      </c>
    </row>
    <row r="278" spans="1:8" ht="22.5" x14ac:dyDescent="0.25">
      <c r="A278" s="127" t="s">
        <v>4998</v>
      </c>
      <c r="B278" s="98" t="s">
        <v>4999</v>
      </c>
      <c r="C278" s="129">
        <v>42548</v>
      </c>
      <c r="D278" s="130">
        <v>1600</v>
      </c>
      <c r="E278" s="130">
        <v>2000</v>
      </c>
      <c r="F278" s="128" t="s">
        <v>4983</v>
      </c>
      <c r="G278" s="129">
        <v>42714</v>
      </c>
      <c r="H278" s="110" t="s">
        <v>6331</v>
      </c>
    </row>
    <row r="279" spans="1:8" ht="22.5" x14ac:dyDescent="0.25">
      <c r="A279" s="127" t="s">
        <v>5000</v>
      </c>
      <c r="B279" s="98" t="s">
        <v>5001</v>
      </c>
      <c r="C279" s="129">
        <v>42515</v>
      </c>
      <c r="D279" s="130">
        <v>6400</v>
      </c>
      <c r="E279" s="130">
        <v>8000</v>
      </c>
      <c r="F279" s="128" t="s">
        <v>4983</v>
      </c>
      <c r="G279" s="129">
        <v>42714</v>
      </c>
      <c r="H279" s="110" t="s">
        <v>6405</v>
      </c>
    </row>
    <row r="280" spans="1:8" ht="22.5" x14ac:dyDescent="0.25">
      <c r="A280" s="127" t="s">
        <v>5002</v>
      </c>
      <c r="B280" s="98" t="s">
        <v>5003</v>
      </c>
      <c r="C280" s="129">
        <v>42515</v>
      </c>
      <c r="D280" s="130">
        <v>4800</v>
      </c>
      <c r="E280" s="130">
        <v>6000</v>
      </c>
      <c r="F280" s="128" t="s">
        <v>4983</v>
      </c>
      <c r="G280" s="129">
        <v>42714</v>
      </c>
      <c r="H280" s="110" t="s">
        <v>6406</v>
      </c>
    </row>
    <row r="281" spans="1:8" ht="22.5" x14ac:dyDescent="0.25">
      <c r="A281" s="127" t="s">
        <v>5004</v>
      </c>
      <c r="B281" s="98" t="s">
        <v>5005</v>
      </c>
      <c r="C281" s="129">
        <v>42613</v>
      </c>
      <c r="D281" s="130">
        <v>773640</v>
      </c>
      <c r="E281" s="130">
        <v>967050</v>
      </c>
      <c r="F281" s="128" t="s">
        <v>5006</v>
      </c>
      <c r="G281" s="129">
        <v>42900</v>
      </c>
      <c r="H281" s="110" t="s">
        <v>243</v>
      </c>
    </row>
    <row r="282" spans="1:8" ht="22.5" x14ac:dyDescent="0.25">
      <c r="A282" s="127" t="s">
        <v>5007</v>
      </c>
      <c r="B282" s="98" t="s">
        <v>5008</v>
      </c>
      <c r="C282" s="129">
        <v>42613</v>
      </c>
      <c r="D282" s="130">
        <v>1173960</v>
      </c>
      <c r="E282" s="130">
        <v>1467450</v>
      </c>
      <c r="F282" s="128" t="s">
        <v>5006</v>
      </c>
      <c r="G282" s="129">
        <v>42900</v>
      </c>
      <c r="H282" s="110" t="s">
        <v>243</v>
      </c>
    </row>
    <row r="283" spans="1:8" ht="22.5" x14ac:dyDescent="0.25">
      <c r="A283" s="127" t="s">
        <v>5009</v>
      </c>
      <c r="B283" s="98" t="s">
        <v>5010</v>
      </c>
      <c r="C283" s="129">
        <v>42613</v>
      </c>
      <c r="D283" s="130">
        <v>1173960</v>
      </c>
      <c r="E283" s="130">
        <v>1467450</v>
      </c>
      <c r="F283" s="128" t="s">
        <v>5006</v>
      </c>
      <c r="G283" s="129">
        <v>42900</v>
      </c>
      <c r="H283" s="110" t="s">
        <v>243</v>
      </c>
    </row>
    <row r="284" spans="1:8" ht="22.5" x14ac:dyDescent="0.25">
      <c r="A284" s="127" t="s">
        <v>5011</v>
      </c>
      <c r="B284" s="98" t="s">
        <v>5012</v>
      </c>
      <c r="C284" s="129">
        <v>42524</v>
      </c>
      <c r="D284" s="130">
        <v>1600</v>
      </c>
      <c r="E284" s="130">
        <v>2000</v>
      </c>
      <c r="F284" s="128" t="s">
        <v>4983</v>
      </c>
      <c r="G284" s="129">
        <v>42714</v>
      </c>
      <c r="H284" s="110" t="s">
        <v>6406</v>
      </c>
    </row>
    <row r="285" spans="1:8" x14ac:dyDescent="0.25">
      <c r="A285" s="127" t="s">
        <v>5013</v>
      </c>
      <c r="B285" s="98" t="s">
        <v>5014</v>
      </c>
      <c r="C285" s="129">
        <v>42524</v>
      </c>
      <c r="D285" s="130">
        <v>2400</v>
      </c>
      <c r="E285" s="130">
        <v>3000</v>
      </c>
      <c r="F285" s="128" t="s">
        <v>4983</v>
      </c>
      <c r="G285" s="129">
        <v>42714</v>
      </c>
      <c r="H285" s="110" t="s">
        <v>1535</v>
      </c>
    </row>
    <row r="286" spans="1:8" x14ac:dyDescent="0.25">
      <c r="A286" s="127" t="s">
        <v>5015</v>
      </c>
      <c r="B286" s="98" t="s">
        <v>5016</v>
      </c>
      <c r="C286" s="129">
        <v>42524</v>
      </c>
      <c r="D286" s="130">
        <v>3200</v>
      </c>
      <c r="E286" s="130">
        <v>4000</v>
      </c>
      <c r="F286" s="128" t="s">
        <v>4983</v>
      </c>
      <c r="G286" s="129">
        <v>42714</v>
      </c>
      <c r="H286" s="110" t="s">
        <v>1535</v>
      </c>
    </row>
    <row r="287" spans="1:8" ht="22.5" x14ac:dyDescent="0.25">
      <c r="A287" s="127" t="s">
        <v>5017</v>
      </c>
      <c r="B287" s="98" t="s">
        <v>5018</v>
      </c>
      <c r="C287" s="129">
        <v>42524</v>
      </c>
      <c r="D287" s="130">
        <v>0</v>
      </c>
      <c r="E287" s="130">
        <v>0</v>
      </c>
      <c r="F287" s="128" t="s">
        <v>4983</v>
      </c>
      <c r="G287" s="129">
        <v>42714</v>
      </c>
      <c r="H287" s="110" t="s">
        <v>215</v>
      </c>
    </row>
    <row r="288" spans="1:8" ht="22.5" x14ac:dyDescent="0.25">
      <c r="A288" s="127" t="s">
        <v>5019</v>
      </c>
      <c r="B288" s="98" t="s">
        <v>5020</v>
      </c>
      <c r="C288" s="129">
        <v>42524</v>
      </c>
      <c r="D288" s="130">
        <v>3200</v>
      </c>
      <c r="E288" s="130">
        <v>4000</v>
      </c>
      <c r="F288" s="128" t="s">
        <v>4983</v>
      </c>
      <c r="G288" s="129">
        <v>42714</v>
      </c>
      <c r="H288" s="110" t="s">
        <v>6407</v>
      </c>
    </row>
    <row r="289" spans="1:8" x14ac:dyDescent="0.25">
      <c r="A289" s="127" t="s">
        <v>5021</v>
      </c>
      <c r="B289" s="98" t="s">
        <v>5022</v>
      </c>
      <c r="C289" s="129">
        <v>42524</v>
      </c>
      <c r="D289" s="130">
        <v>4000</v>
      </c>
      <c r="E289" s="130">
        <v>5000</v>
      </c>
      <c r="F289" s="128" t="s">
        <v>4983</v>
      </c>
      <c r="G289" s="129">
        <v>42714</v>
      </c>
      <c r="H289" s="110" t="s">
        <v>6408</v>
      </c>
    </row>
    <row r="290" spans="1:8" x14ac:dyDescent="0.25">
      <c r="A290" s="127" t="s">
        <v>5023</v>
      </c>
      <c r="B290" s="98" t="s">
        <v>5024</v>
      </c>
      <c r="C290" s="129">
        <v>42515</v>
      </c>
      <c r="D290" s="130">
        <v>10400</v>
      </c>
      <c r="E290" s="130">
        <v>13000</v>
      </c>
      <c r="F290" s="128" t="s">
        <v>4983</v>
      </c>
      <c r="G290" s="129">
        <v>42714</v>
      </c>
      <c r="H290" s="110" t="s">
        <v>6409</v>
      </c>
    </row>
    <row r="291" spans="1:8" x14ac:dyDescent="0.25">
      <c r="A291" s="127" t="s">
        <v>5025</v>
      </c>
      <c r="B291" s="98" t="s">
        <v>5024</v>
      </c>
      <c r="C291" s="129">
        <v>42524</v>
      </c>
      <c r="D291" s="130">
        <v>4800</v>
      </c>
      <c r="E291" s="130">
        <v>6000</v>
      </c>
      <c r="F291" s="128" t="s">
        <v>4983</v>
      </c>
      <c r="G291" s="129">
        <v>42714</v>
      </c>
      <c r="H291" s="110" t="s">
        <v>6409</v>
      </c>
    </row>
    <row r="292" spans="1:8" x14ac:dyDescent="0.25">
      <c r="A292" s="127" t="s">
        <v>5026</v>
      </c>
      <c r="B292" s="98" t="s">
        <v>5027</v>
      </c>
      <c r="C292" s="129">
        <v>42548</v>
      </c>
      <c r="D292" s="130">
        <v>1600</v>
      </c>
      <c r="E292" s="130">
        <v>2000</v>
      </c>
      <c r="F292" s="128" t="s">
        <v>4983</v>
      </c>
      <c r="G292" s="129">
        <v>42714</v>
      </c>
      <c r="H292" s="110" t="s">
        <v>6410</v>
      </c>
    </row>
    <row r="293" spans="1:8" x14ac:dyDescent="0.25">
      <c r="A293" s="127" t="s">
        <v>5028</v>
      </c>
      <c r="B293" s="98" t="s">
        <v>5029</v>
      </c>
      <c r="C293" s="129">
        <v>42515</v>
      </c>
      <c r="D293" s="130">
        <v>12000</v>
      </c>
      <c r="E293" s="130">
        <v>15000</v>
      </c>
      <c r="F293" s="128" t="s">
        <v>4983</v>
      </c>
      <c r="G293" s="129">
        <v>42714</v>
      </c>
      <c r="H293" s="110" t="s">
        <v>1524</v>
      </c>
    </row>
    <row r="294" spans="1:8" ht="22.5" x14ac:dyDescent="0.25">
      <c r="A294" s="127" t="s">
        <v>5030</v>
      </c>
      <c r="B294" s="98" t="s">
        <v>5031</v>
      </c>
      <c r="C294" s="129">
        <v>42548</v>
      </c>
      <c r="D294" s="130">
        <v>1600</v>
      </c>
      <c r="E294" s="130">
        <v>2000</v>
      </c>
      <c r="F294" s="128" t="s">
        <v>4983</v>
      </c>
      <c r="G294" s="129">
        <v>42714</v>
      </c>
      <c r="H294" s="110" t="s">
        <v>6411</v>
      </c>
    </row>
    <row r="295" spans="1:8" x14ac:dyDescent="0.25">
      <c r="A295" s="127" t="s">
        <v>5032</v>
      </c>
      <c r="B295" s="98" t="s">
        <v>5033</v>
      </c>
      <c r="C295" s="129">
        <v>42515</v>
      </c>
      <c r="D295" s="130">
        <v>8000</v>
      </c>
      <c r="E295" s="130">
        <v>10000</v>
      </c>
      <c r="F295" s="128" t="s">
        <v>4983</v>
      </c>
      <c r="G295" s="129">
        <v>42714</v>
      </c>
      <c r="H295" s="110" t="s">
        <v>6412</v>
      </c>
    </row>
    <row r="296" spans="1:8" x14ac:dyDescent="0.25">
      <c r="A296" s="127" t="s">
        <v>5034</v>
      </c>
      <c r="B296" s="98" t="s">
        <v>5035</v>
      </c>
      <c r="C296" s="129">
        <v>42524</v>
      </c>
      <c r="D296" s="130">
        <v>2400</v>
      </c>
      <c r="E296" s="130">
        <v>3000</v>
      </c>
      <c r="F296" s="128" t="s">
        <v>4983</v>
      </c>
      <c r="G296" s="129">
        <v>42714</v>
      </c>
      <c r="H296" s="110" t="s">
        <v>6413</v>
      </c>
    </row>
    <row r="297" spans="1:8" ht="22.5" x14ac:dyDescent="0.25">
      <c r="A297" s="127" t="s">
        <v>5036</v>
      </c>
      <c r="B297" s="98" t="s">
        <v>5037</v>
      </c>
      <c r="C297" s="129">
        <v>42524</v>
      </c>
      <c r="D297" s="130">
        <v>1600</v>
      </c>
      <c r="E297" s="130">
        <v>2000</v>
      </c>
      <c r="F297" s="128" t="s">
        <v>4983</v>
      </c>
      <c r="G297" s="129">
        <v>42714</v>
      </c>
      <c r="H297" s="110" t="s">
        <v>6414</v>
      </c>
    </row>
    <row r="298" spans="1:8" ht="22.5" x14ac:dyDescent="0.25">
      <c r="A298" s="127" t="s">
        <v>5038</v>
      </c>
      <c r="B298" s="98" t="s">
        <v>5039</v>
      </c>
      <c r="C298" s="129">
        <v>42614</v>
      </c>
      <c r="D298" s="130">
        <v>12025</v>
      </c>
      <c r="E298" s="130">
        <v>15031.25</v>
      </c>
      <c r="F298" s="128" t="s">
        <v>5006</v>
      </c>
      <c r="G298" s="129">
        <v>42900</v>
      </c>
      <c r="H298" s="110" t="s">
        <v>243</v>
      </c>
    </row>
    <row r="299" spans="1:8" ht="22.5" x14ac:dyDescent="0.25">
      <c r="A299" s="127" t="s">
        <v>5040</v>
      </c>
      <c r="B299" s="98" t="s">
        <v>5041</v>
      </c>
      <c r="C299" s="129">
        <v>42524</v>
      </c>
      <c r="D299" s="130">
        <v>2400</v>
      </c>
      <c r="E299" s="130">
        <v>3000</v>
      </c>
      <c r="F299" s="128" t="s">
        <v>4983</v>
      </c>
      <c r="G299" s="129">
        <v>42714</v>
      </c>
      <c r="H299" s="110" t="s">
        <v>6411</v>
      </c>
    </row>
    <row r="300" spans="1:8" ht="45" x14ac:dyDescent="0.25">
      <c r="A300" s="127" t="s">
        <v>5042</v>
      </c>
      <c r="B300" s="98" t="s">
        <v>5043</v>
      </c>
      <c r="C300" s="129">
        <v>42524</v>
      </c>
      <c r="D300" s="130">
        <v>1600</v>
      </c>
      <c r="E300" s="130">
        <v>2000</v>
      </c>
      <c r="F300" s="128" t="s">
        <v>4983</v>
      </c>
      <c r="G300" s="129">
        <v>42714</v>
      </c>
      <c r="H300" s="110" t="s">
        <v>4402</v>
      </c>
    </row>
    <row r="301" spans="1:8" ht="22.5" x14ac:dyDescent="0.25">
      <c r="A301" s="127" t="s">
        <v>5044</v>
      </c>
      <c r="B301" s="98" t="s">
        <v>5045</v>
      </c>
      <c r="C301" s="129">
        <v>42524</v>
      </c>
      <c r="D301" s="130">
        <v>1600</v>
      </c>
      <c r="E301" s="130">
        <v>2000</v>
      </c>
      <c r="F301" s="128" t="s">
        <v>4983</v>
      </c>
      <c r="G301" s="129">
        <v>42714</v>
      </c>
      <c r="H301" s="110" t="s">
        <v>6331</v>
      </c>
    </row>
    <row r="302" spans="1:8" ht="22.5" x14ac:dyDescent="0.25">
      <c r="A302" s="127" t="s">
        <v>5046</v>
      </c>
      <c r="B302" s="98" t="s">
        <v>5047</v>
      </c>
      <c r="C302" s="129">
        <v>42524</v>
      </c>
      <c r="D302" s="130">
        <v>12000</v>
      </c>
      <c r="E302" s="130">
        <v>15000</v>
      </c>
      <c r="F302" s="128" t="s">
        <v>4983</v>
      </c>
      <c r="G302" s="129">
        <v>42714</v>
      </c>
      <c r="H302" s="110" t="s">
        <v>6415</v>
      </c>
    </row>
    <row r="303" spans="1:8" ht="22.5" x14ac:dyDescent="0.25">
      <c r="A303" s="127" t="s">
        <v>5048</v>
      </c>
      <c r="B303" s="98" t="s">
        <v>5049</v>
      </c>
      <c r="C303" s="129">
        <v>42515</v>
      </c>
      <c r="D303" s="130">
        <v>8000</v>
      </c>
      <c r="E303" s="130">
        <v>10000</v>
      </c>
      <c r="F303" s="128" t="s">
        <v>4983</v>
      </c>
      <c r="G303" s="129">
        <v>42714</v>
      </c>
      <c r="H303" s="110" t="s">
        <v>6416</v>
      </c>
    </row>
    <row r="304" spans="1:8" ht="22.5" x14ac:dyDescent="0.25">
      <c r="A304" s="127" t="s">
        <v>5050</v>
      </c>
      <c r="B304" s="98" t="s">
        <v>5051</v>
      </c>
      <c r="C304" s="129">
        <v>42524</v>
      </c>
      <c r="D304" s="130">
        <v>3200</v>
      </c>
      <c r="E304" s="130">
        <v>4000</v>
      </c>
      <c r="F304" s="128" t="s">
        <v>4983</v>
      </c>
      <c r="G304" s="129">
        <v>42714</v>
      </c>
      <c r="H304" s="110" t="s">
        <v>253</v>
      </c>
    </row>
    <row r="305" spans="1:8" x14ac:dyDescent="0.25">
      <c r="A305" s="127" t="s">
        <v>5052</v>
      </c>
      <c r="B305" s="98" t="s">
        <v>5053</v>
      </c>
      <c r="C305" s="129">
        <v>42524</v>
      </c>
      <c r="D305" s="130">
        <v>1600</v>
      </c>
      <c r="E305" s="130">
        <v>2000</v>
      </c>
      <c r="F305" s="128" t="s">
        <v>4983</v>
      </c>
      <c r="G305" s="129">
        <v>42714</v>
      </c>
      <c r="H305" s="110" t="s">
        <v>6417</v>
      </c>
    </row>
    <row r="306" spans="1:8" ht="22.5" x14ac:dyDescent="0.25">
      <c r="A306" s="127" t="s">
        <v>5054</v>
      </c>
      <c r="B306" s="98" t="s">
        <v>5055</v>
      </c>
      <c r="C306" s="129">
        <v>42524</v>
      </c>
      <c r="D306" s="130">
        <v>6400</v>
      </c>
      <c r="E306" s="130">
        <v>8000</v>
      </c>
      <c r="F306" s="128" t="s">
        <v>4983</v>
      </c>
      <c r="G306" s="129">
        <v>42714</v>
      </c>
      <c r="H306" s="110" t="s">
        <v>6418</v>
      </c>
    </row>
    <row r="307" spans="1:8" x14ac:dyDescent="0.25">
      <c r="A307" s="127" t="s">
        <v>5056</v>
      </c>
      <c r="B307" s="98" t="s">
        <v>5057</v>
      </c>
      <c r="C307" s="129">
        <v>42524</v>
      </c>
      <c r="D307" s="130">
        <v>1600</v>
      </c>
      <c r="E307" s="130">
        <v>2000</v>
      </c>
      <c r="F307" s="128" t="s">
        <v>4983</v>
      </c>
      <c r="G307" s="129">
        <v>42714</v>
      </c>
      <c r="H307" s="110"/>
    </row>
    <row r="308" spans="1:8" ht="22.5" x14ac:dyDescent="0.25">
      <c r="A308" s="127" t="s">
        <v>5058</v>
      </c>
      <c r="B308" s="98" t="s">
        <v>5059</v>
      </c>
      <c r="C308" s="129">
        <v>42524</v>
      </c>
      <c r="D308" s="130">
        <v>0</v>
      </c>
      <c r="E308" s="130">
        <v>0</v>
      </c>
      <c r="F308" s="128" t="s">
        <v>4983</v>
      </c>
      <c r="G308" s="129">
        <v>42714</v>
      </c>
      <c r="H308" s="110" t="s">
        <v>6419</v>
      </c>
    </row>
    <row r="309" spans="1:8" x14ac:dyDescent="0.25">
      <c r="A309" s="127" t="s">
        <v>5060</v>
      </c>
      <c r="B309" s="98" t="s">
        <v>5061</v>
      </c>
      <c r="C309" s="129">
        <v>42612</v>
      </c>
      <c r="D309" s="130">
        <v>4900</v>
      </c>
      <c r="E309" s="130">
        <v>6125</v>
      </c>
      <c r="F309" s="128" t="s">
        <v>5062</v>
      </c>
      <c r="G309" s="129">
        <v>42630</v>
      </c>
      <c r="H309" s="110" t="s">
        <v>2588</v>
      </c>
    </row>
    <row r="310" spans="1:8" ht="22.5" x14ac:dyDescent="0.25">
      <c r="A310" s="127" t="s">
        <v>5063</v>
      </c>
      <c r="B310" s="98" t="s">
        <v>5064</v>
      </c>
      <c r="C310" s="129">
        <v>42506</v>
      </c>
      <c r="D310" s="130">
        <v>12000</v>
      </c>
      <c r="E310" s="130">
        <v>15000</v>
      </c>
      <c r="F310" s="128" t="s">
        <v>4532</v>
      </c>
      <c r="G310" s="129">
        <v>42706</v>
      </c>
      <c r="H310" s="110" t="s">
        <v>294</v>
      </c>
    </row>
    <row r="311" spans="1:8" ht="22.5" x14ac:dyDescent="0.25">
      <c r="A311" s="127" t="s">
        <v>5065</v>
      </c>
      <c r="B311" s="98" t="s">
        <v>5066</v>
      </c>
      <c r="C311" s="129">
        <v>42506</v>
      </c>
      <c r="D311" s="130">
        <v>12000</v>
      </c>
      <c r="E311" s="130">
        <v>15000</v>
      </c>
      <c r="F311" s="128" t="s">
        <v>3148</v>
      </c>
      <c r="G311" s="129">
        <v>42705</v>
      </c>
      <c r="H311" s="110" t="s">
        <v>294</v>
      </c>
    </row>
    <row r="312" spans="1:8" x14ac:dyDescent="0.25">
      <c r="A312" s="127" t="s">
        <v>5067</v>
      </c>
      <c r="B312" s="98" t="s">
        <v>5068</v>
      </c>
      <c r="C312" s="129">
        <v>42524</v>
      </c>
      <c r="D312" s="130">
        <v>2400</v>
      </c>
      <c r="E312" s="130">
        <v>3000</v>
      </c>
      <c r="F312" s="128" t="s">
        <v>4983</v>
      </c>
      <c r="G312" s="129">
        <v>42714</v>
      </c>
      <c r="H312" s="110" t="s">
        <v>6420</v>
      </c>
    </row>
    <row r="313" spans="1:8" ht="22.5" x14ac:dyDescent="0.25">
      <c r="A313" s="127" t="s">
        <v>5069</v>
      </c>
      <c r="B313" s="98" t="s">
        <v>5070</v>
      </c>
      <c r="C313" s="129">
        <v>42515</v>
      </c>
      <c r="D313" s="130">
        <v>7200</v>
      </c>
      <c r="E313" s="130">
        <v>9000</v>
      </c>
      <c r="F313" s="128" t="s">
        <v>4983</v>
      </c>
      <c r="G313" s="129">
        <v>42714</v>
      </c>
      <c r="H313" s="110" t="s">
        <v>6406</v>
      </c>
    </row>
    <row r="314" spans="1:8" ht="22.5" x14ac:dyDescent="0.25">
      <c r="A314" s="127" t="s">
        <v>5071</v>
      </c>
      <c r="B314" s="98" t="s">
        <v>5072</v>
      </c>
      <c r="C314" s="129">
        <v>42594</v>
      </c>
      <c r="D314" s="130">
        <v>0</v>
      </c>
      <c r="E314" s="130">
        <v>0</v>
      </c>
      <c r="F314" s="128" t="s">
        <v>5073</v>
      </c>
      <c r="G314" s="129">
        <v>42609</v>
      </c>
      <c r="H314" s="110" t="s">
        <v>204</v>
      </c>
    </row>
    <row r="315" spans="1:8" ht="22.5" x14ac:dyDescent="0.25">
      <c r="A315" s="127" t="s">
        <v>5074</v>
      </c>
      <c r="B315" s="98" t="s">
        <v>5075</v>
      </c>
      <c r="C315" s="129">
        <v>42594</v>
      </c>
      <c r="D315" s="130">
        <v>0</v>
      </c>
      <c r="E315" s="130">
        <v>0</v>
      </c>
      <c r="F315" s="128" t="s">
        <v>5073</v>
      </c>
      <c r="G315" s="129">
        <v>42609</v>
      </c>
      <c r="H315" s="110" t="s">
        <v>6421</v>
      </c>
    </row>
    <row r="316" spans="1:8" x14ac:dyDescent="0.25">
      <c r="A316" s="127" t="s">
        <v>5076</v>
      </c>
      <c r="B316" s="98" t="s">
        <v>5077</v>
      </c>
      <c r="C316" s="129">
        <v>42594</v>
      </c>
      <c r="D316" s="130">
        <v>0</v>
      </c>
      <c r="E316" s="130">
        <v>0</v>
      </c>
      <c r="F316" s="128" t="s">
        <v>5073</v>
      </c>
      <c r="G316" s="129">
        <v>42609</v>
      </c>
      <c r="H316" s="110" t="s">
        <v>6422</v>
      </c>
    </row>
    <row r="317" spans="1:8" x14ac:dyDescent="0.25">
      <c r="A317" s="127" t="s">
        <v>5078</v>
      </c>
      <c r="B317" s="98" t="s">
        <v>5079</v>
      </c>
      <c r="C317" s="129">
        <v>42594</v>
      </c>
      <c r="D317" s="130">
        <v>0</v>
      </c>
      <c r="E317" s="130">
        <v>0</v>
      </c>
      <c r="F317" s="128" t="s">
        <v>5073</v>
      </c>
      <c r="G317" s="129">
        <v>42609</v>
      </c>
      <c r="H317" s="110" t="s">
        <v>6423</v>
      </c>
    </row>
    <row r="318" spans="1:8" x14ac:dyDescent="0.25">
      <c r="A318" s="127" t="s">
        <v>5080</v>
      </c>
      <c r="B318" s="98" t="s">
        <v>5081</v>
      </c>
      <c r="C318" s="129">
        <v>42594</v>
      </c>
      <c r="D318" s="130">
        <v>0</v>
      </c>
      <c r="E318" s="130">
        <v>0</v>
      </c>
      <c r="F318" s="128" t="s">
        <v>5073</v>
      </c>
      <c r="G318" s="129">
        <v>42609</v>
      </c>
      <c r="H318" s="110" t="s">
        <v>6424</v>
      </c>
    </row>
    <row r="319" spans="1:8" x14ac:dyDescent="0.25">
      <c r="A319" s="127" t="s">
        <v>5082</v>
      </c>
      <c r="B319" s="98" t="s">
        <v>5083</v>
      </c>
      <c r="C319" s="129">
        <v>42594</v>
      </c>
      <c r="D319" s="130">
        <v>0</v>
      </c>
      <c r="E319" s="130">
        <v>0</v>
      </c>
      <c r="F319" s="128" t="s">
        <v>5073</v>
      </c>
      <c r="G319" s="129">
        <v>42609</v>
      </c>
      <c r="H319" s="110" t="s">
        <v>6425</v>
      </c>
    </row>
    <row r="320" spans="1:8" ht="22.5" x14ac:dyDescent="0.25">
      <c r="A320" s="127" t="s">
        <v>5084</v>
      </c>
      <c r="B320" s="98" t="s">
        <v>5085</v>
      </c>
      <c r="C320" s="129">
        <v>42594</v>
      </c>
      <c r="D320" s="130">
        <v>0</v>
      </c>
      <c r="E320" s="130">
        <v>0</v>
      </c>
      <c r="F320" s="128" t="s">
        <v>5073</v>
      </c>
      <c r="G320" s="129">
        <v>42609</v>
      </c>
      <c r="H320" s="110" t="s">
        <v>52</v>
      </c>
    </row>
    <row r="321" spans="1:8" x14ac:dyDescent="0.25">
      <c r="A321" s="127" t="s">
        <v>5086</v>
      </c>
      <c r="B321" s="98" t="s">
        <v>5087</v>
      </c>
      <c r="C321" s="129">
        <v>42634</v>
      </c>
      <c r="D321" s="130">
        <v>0</v>
      </c>
      <c r="E321" s="130">
        <v>0</v>
      </c>
      <c r="F321" s="128" t="s">
        <v>3409</v>
      </c>
      <c r="G321" s="129">
        <v>42634</v>
      </c>
      <c r="H321" s="110" t="s">
        <v>6426</v>
      </c>
    </row>
    <row r="322" spans="1:8" x14ac:dyDescent="0.25">
      <c r="A322" s="127" t="s">
        <v>5088</v>
      </c>
      <c r="B322" s="98" t="s">
        <v>5089</v>
      </c>
      <c r="C322" s="129">
        <v>42524</v>
      </c>
      <c r="D322" s="130">
        <v>3200</v>
      </c>
      <c r="E322" s="130">
        <v>4000</v>
      </c>
      <c r="F322" s="128" t="s">
        <v>4983</v>
      </c>
      <c r="G322" s="129">
        <v>42714</v>
      </c>
      <c r="H322" s="110" t="s">
        <v>1526</v>
      </c>
    </row>
    <row r="323" spans="1:8" x14ac:dyDescent="0.25">
      <c r="A323" s="127" t="s">
        <v>5090</v>
      </c>
      <c r="B323" s="98" t="s">
        <v>5091</v>
      </c>
      <c r="C323" s="129">
        <v>42634</v>
      </c>
      <c r="D323" s="130">
        <v>40800</v>
      </c>
      <c r="E323" s="130">
        <v>51000</v>
      </c>
      <c r="F323" s="128" t="s">
        <v>5092</v>
      </c>
      <c r="G323" s="129">
        <v>42856</v>
      </c>
      <c r="H323" s="110" t="s">
        <v>6426</v>
      </c>
    </row>
    <row r="324" spans="1:8" ht="22.5" x14ac:dyDescent="0.25">
      <c r="A324" s="127" t="s">
        <v>5093</v>
      </c>
      <c r="B324" s="98" t="s">
        <v>5094</v>
      </c>
      <c r="C324" s="129">
        <v>42629</v>
      </c>
      <c r="D324" s="130">
        <v>800</v>
      </c>
      <c r="E324" s="130">
        <v>1000</v>
      </c>
      <c r="F324" s="128" t="s">
        <v>4532</v>
      </c>
      <c r="G324" s="129">
        <v>42646</v>
      </c>
      <c r="H324" s="110" t="s">
        <v>230</v>
      </c>
    </row>
    <row r="325" spans="1:8" ht="22.5" x14ac:dyDescent="0.25">
      <c r="A325" s="127" t="s">
        <v>5095</v>
      </c>
      <c r="B325" s="98" t="s">
        <v>5096</v>
      </c>
      <c r="C325" s="129">
        <v>42629</v>
      </c>
      <c r="D325" s="130">
        <v>800</v>
      </c>
      <c r="E325" s="130">
        <v>1000</v>
      </c>
      <c r="F325" s="128" t="s">
        <v>4532</v>
      </c>
      <c r="G325" s="129">
        <v>42646</v>
      </c>
      <c r="H325" s="110" t="s">
        <v>232</v>
      </c>
    </row>
    <row r="326" spans="1:8" ht="22.5" x14ac:dyDescent="0.25">
      <c r="A326" s="127" t="s">
        <v>5097</v>
      </c>
      <c r="B326" s="98" t="s">
        <v>5098</v>
      </c>
      <c r="C326" s="129">
        <v>42629</v>
      </c>
      <c r="D326" s="130">
        <v>800</v>
      </c>
      <c r="E326" s="130">
        <v>1000</v>
      </c>
      <c r="F326" s="128" t="s">
        <v>4532</v>
      </c>
      <c r="G326" s="129">
        <v>42646</v>
      </c>
      <c r="H326" s="110" t="s">
        <v>294</v>
      </c>
    </row>
    <row r="327" spans="1:8" x14ac:dyDescent="0.25">
      <c r="A327" s="127" t="s">
        <v>5099</v>
      </c>
      <c r="B327" s="98" t="s">
        <v>5100</v>
      </c>
      <c r="C327" s="129">
        <v>42627</v>
      </c>
      <c r="D327" s="130">
        <v>16000</v>
      </c>
      <c r="E327" s="130">
        <v>20000</v>
      </c>
      <c r="F327" s="128" t="s">
        <v>3148</v>
      </c>
      <c r="G327" s="129">
        <v>42705</v>
      </c>
      <c r="H327" s="110" t="s">
        <v>231</v>
      </c>
    </row>
    <row r="328" spans="1:8" ht="22.5" x14ac:dyDescent="0.25">
      <c r="A328" s="127" t="s">
        <v>5101</v>
      </c>
      <c r="B328" s="98" t="s">
        <v>5102</v>
      </c>
      <c r="C328" s="129">
        <v>42629</v>
      </c>
      <c r="D328" s="130">
        <v>800</v>
      </c>
      <c r="E328" s="130">
        <v>1000</v>
      </c>
      <c r="F328" s="128" t="s">
        <v>5103</v>
      </c>
      <c r="G328" s="129">
        <v>42639</v>
      </c>
      <c r="H328" s="110" t="s">
        <v>294</v>
      </c>
    </row>
    <row r="329" spans="1:8" ht="22.5" x14ac:dyDescent="0.25">
      <c r="A329" s="127" t="s">
        <v>5104</v>
      </c>
      <c r="B329" s="98" t="s">
        <v>5105</v>
      </c>
      <c r="C329" s="129">
        <v>42629</v>
      </c>
      <c r="D329" s="130">
        <v>800</v>
      </c>
      <c r="E329" s="130">
        <v>1000</v>
      </c>
      <c r="F329" s="128" t="s">
        <v>5103</v>
      </c>
      <c r="G329" s="129">
        <v>42639</v>
      </c>
      <c r="H329" s="110" t="s">
        <v>230</v>
      </c>
    </row>
    <row r="330" spans="1:8" ht="22.5" x14ac:dyDescent="0.25">
      <c r="A330" s="127" t="s">
        <v>5106</v>
      </c>
      <c r="B330" s="98" t="s">
        <v>5107</v>
      </c>
      <c r="C330" s="129">
        <v>42629</v>
      </c>
      <c r="D330" s="130">
        <v>800</v>
      </c>
      <c r="E330" s="130">
        <v>1000</v>
      </c>
      <c r="F330" s="128" t="s">
        <v>5103</v>
      </c>
      <c r="G330" s="129">
        <v>42639</v>
      </c>
      <c r="H330" s="110" t="s">
        <v>232</v>
      </c>
    </row>
    <row r="331" spans="1:8" ht="22.5" x14ac:dyDescent="0.25">
      <c r="A331" s="127" t="s">
        <v>5108</v>
      </c>
      <c r="B331" s="98" t="s">
        <v>5109</v>
      </c>
      <c r="C331" s="129">
        <v>42629</v>
      </c>
      <c r="D331" s="130">
        <v>800</v>
      </c>
      <c r="E331" s="130">
        <v>1000</v>
      </c>
      <c r="F331" s="128" t="s">
        <v>4532</v>
      </c>
      <c r="G331" s="129">
        <v>42646</v>
      </c>
      <c r="H331" s="110" t="s">
        <v>1518</v>
      </c>
    </row>
    <row r="332" spans="1:8" ht="22.5" x14ac:dyDescent="0.25">
      <c r="A332" s="127" t="s">
        <v>5110</v>
      </c>
      <c r="B332" s="98" t="s">
        <v>5111</v>
      </c>
      <c r="C332" s="129">
        <v>42629</v>
      </c>
      <c r="D332" s="130">
        <v>800</v>
      </c>
      <c r="E332" s="130">
        <v>1000</v>
      </c>
      <c r="F332" s="128" t="s">
        <v>4532</v>
      </c>
      <c r="G332" s="129">
        <v>42646</v>
      </c>
      <c r="H332" s="110" t="s">
        <v>9</v>
      </c>
    </row>
    <row r="333" spans="1:8" ht="22.5" x14ac:dyDescent="0.25">
      <c r="A333" s="127" t="s">
        <v>5112</v>
      </c>
      <c r="B333" s="98" t="s">
        <v>5113</v>
      </c>
      <c r="C333" s="129">
        <v>42629</v>
      </c>
      <c r="D333" s="130">
        <v>800</v>
      </c>
      <c r="E333" s="130">
        <v>1000</v>
      </c>
      <c r="F333" s="128" t="s">
        <v>4532</v>
      </c>
      <c r="G333" s="129">
        <v>42646</v>
      </c>
      <c r="H333" s="110" t="s">
        <v>1519</v>
      </c>
    </row>
    <row r="334" spans="1:8" ht="22.5" x14ac:dyDescent="0.25">
      <c r="A334" s="127" t="s">
        <v>5114</v>
      </c>
      <c r="B334" s="98" t="s">
        <v>5115</v>
      </c>
      <c r="C334" s="129">
        <v>42629</v>
      </c>
      <c r="D334" s="130">
        <v>800</v>
      </c>
      <c r="E334" s="130">
        <v>1000</v>
      </c>
      <c r="F334" s="128" t="s">
        <v>5103</v>
      </c>
      <c r="G334" s="129">
        <v>42639</v>
      </c>
      <c r="H334" s="110" t="s">
        <v>1518</v>
      </c>
    </row>
    <row r="335" spans="1:8" ht="22.5" x14ac:dyDescent="0.25">
      <c r="A335" s="127" t="s">
        <v>5116</v>
      </c>
      <c r="B335" s="98" t="s">
        <v>5117</v>
      </c>
      <c r="C335" s="129">
        <v>42629</v>
      </c>
      <c r="D335" s="130">
        <v>800</v>
      </c>
      <c r="E335" s="130">
        <v>1000</v>
      </c>
      <c r="F335" s="128" t="s">
        <v>5103</v>
      </c>
      <c r="G335" s="129">
        <v>42639</v>
      </c>
      <c r="H335" s="110" t="s">
        <v>9</v>
      </c>
    </row>
    <row r="336" spans="1:8" ht="22.5" x14ac:dyDescent="0.25">
      <c r="A336" s="127" t="s">
        <v>5118</v>
      </c>
      <c r="B336" s="98" t="s">
        <v>5119</v>
      </c>
      <c r="C336" s="129">
        <v>42629</v>
      </c>
      <c r="D336" s="130">
        <v>800</v>
      </c>
      <c r="E336" s="130">
        <v>1000</v>
      </c>
      <c r="F336" s="128" t="s">
        <v>5103</v>
      </c>
      <c r="G336" s="129">
        <v>42639</v>
      </c>
      <c r="H336" s="110" t="s">
        <v>1519</v>
      </c>
    </row>
    <row r="337" spans="1:8" x14ac:dyDescent="0.25">
      <c r="A337" s="127" t="s">
        <v>5120</v>
      </c>
      <c r="B337" s="98" t="s">
        <v>5121</v>
      </c>
      <c r="C337" s="129">
        <v>42594</v>
      </c>
      <c r="D337" s="130">
        <v>0</v>
      </c>
      <c r="E337" s="130">
        <v>0</v>
      </c>
      <c r="F337" s="128" t="s">
        <v>5073</v>
      </c>
      <c r="G337" s="129">
        <v>42609</v>
      </c>
      <c r="H337" s="110" t="s">
        <v>6427</v>
      </c>
    </row>
    <row r="338" spans="1:8" x14ac:dyDescent="0.25">
      <c r="A338" s="127" t="s">
        <v>5122</v>
      </c>
      <c r="B338" s="98" t="s">
        <v>10100</v>
      </c>
      <c r="C338" s="129">
        <v>42594</v>
      </c>
      <c r="D338" s="130">
        <v>0</v>
      </c>
      <c r="E338" s="130">
        <v>0</v>
      </c>
      <c r="F338" s="128" t="s">
        <v>5073</v>
      </c>
      <c r="G338" s="129">
        <v>42609</v>
      </c>
      <c r="H338" s="110" t="s">
        <v>6388</v>
      </c>
    </row>
    <row r="339" spans="1:8" x14ac:dyDescent="0.25">
      <c r="A339" s="127" t="s">
        <v>5123</v>
      </c>
      <c r="B339" s="98" t="s">
        <v>10101</v>
      </c>
      <c r="C339" s="129">
        <v>42594</v>
      </c>
      <c r="D339" s="130">
        <v>0</v>
      </c>
      <c r="E339" s="130">
        <v>0</v>
      </c>
      <c r="F339" s="128" t="s">
        <v>5073</v>
      </c>
      <c r="G339" s="129">
        <v>42609</v>
      </c>
      <c r="H339" s="110" t="s">
        <v>6428</v>
      </c>
    </row>
    <row r="340" spans="1:8" x14ac:dyDescent="0.25">
      <c r="A340" s="127" t="s">
        <v>5124</v>
      </c>
      <c r="B340" s="98" t="s">
        <v>10102</v>
      </c>
      <c r="C340" s="129">
        <v>42594</v>
      </c>
      <c r="D340" s="130">
        <v>0</v>
      </c>
      <c r="E340" s="130">
        <v>0</v>
      </c>
      <c r="F340" s="128" t="s">
        <v>5073</v>
      </c>
      <c r="G340" s="129">
        <v>42609</v>
      </c>
      <c r="H340" s="110" t="s">
        <v>4280</v>
      </c>
    </row>
    <row r="341" spans="1:8" x14ac:dyDescent="0.25">
      <c r="A341" s="127" t="s">
        <v>5125</v>
      </c>
      <c r="B341" s="98" t="s">
        <v>10100</v>
      </c>
      <c r="C341" s="129">
        <v>42594</v>
      </c>
      <c r="D341" s="130">
        <v>0</v>
      </c>
      <c r="E341" s="130">
        <v>0</v>
      </c>
      <c r="F341" s="128" t="s">
        <v>5073</v>
      </c>
      <c r="G341" s="129">
        <v>42609</v>
      </c>
      <c r="H341" s="110" t="s">
        <v>6429</v>
      </c>
    </row>
    <row r="342" spans="1:8" x14ac:dyDescent="0.25">
      <c r="A342" s="127" t="s">
        <v>5126</v>
      </c>
      <c r="B342" s="98" t="s">
        <v>10102</v>
      </c>
      <c r="C342" s="129">
        <v>42594</v>
      </c>
      <c r="D342" s="130">
        <v>0</v>
      </c>
      <c r="E342" s="130">
        <v>0</v>
      </c>
      <c r="F342" s="128" t="s">
        <v>5073</v>
      </c>
      <c r="G342" s="129">
        <v>42609</v>
      </c>
      <c r="H342" s="110" t="s">
        <v>6430</v>
      </c>
    </row>
    <row r="343" spans="1:8" x14ac:dyDescent="0.25">
      <c r="A343" s="127" t="s">
        <v>5127</v>
      </c>
      <c r="B343" s="98" t="s">
        <v>10100</v>
      </c>
      <c r="C343" s="129">
        <v>42594</v>
      </c>
      <c r="D343" s="130">
        <v>0</v>
      </c>
      <c r="E343" s="130">
        <v>0</v>
      </c>
      <c r="F343" s="128" t="s">
        <v>5073</v>
      </c>
      <c r="G343" s="129">
        <v>42609</v>
      </c>
      <c r="H343" s="110" t="s">
        <v>6395</v>
      </c>
    </row>
    <row r="344" spans="1:8" x14ac:dyDescent="0.25">
      <c r="A344" s="127" t="s">
        <v>5128</v>
      </c>
      <c r="B344" s="98" t="s">
        <v>10100</v>
      </c>
      <c r="C344" s="129">
        <v>42594</v>
      </c>
      <c r="D344" s="130">
        <v>0</v>
      </c>
      <c r="E344" s="130">
        <v>0</v>
      </c>
      <c r="F344" s="128" t="s">
        <v>5073</v>
      </c>
      <c r="G344" s="129">
        <v>42609</v>
      </c>
      <c r="H344" s="110" t="s">
        <v>6431</v>
      </c>
    </row>
    <row r="345" spans="1:8" x14ac:dyDescent="0.25">
      <c r="A345" s="127" t="s">
        <v>5129</v>
      </c>
      <c r="B345" s="98" t="s">
        <v>10102</v>
      </c>
      <c r="C345" s="129">
        <v>42594</v>
      </c>
      <c r="D345" s="130">
        <v>0</v>
      </c>
      <c r="E345" s="130">
        <v>0</v>
      </c>
      <c r="F345" s="128" t="s">
        <v>5073</v>
      </c>
      <c r="G345" s="129">
        <v>42609</v>
      </c>
      <c r="H345" s="110" t="s">
        <v>6432</v>
      </c>
    </row>
    <row r="346" spans="1:8" x14ac:dyDescent="0.25">
      <c r="A346" s="127" t="s">
        <v>5130</v>
      </c>
      <c r="B346" s="98" t="s">
        <v>10100</v>
      </c>
      <c r="C346" s="129">
        <v>42594</v>
      </c>
      <c r="D346" s="130">
        <v>0</v>
      </c>
      <c r="E346" s="130">
        <v>0</v>
      </c>
      <c r="F346" s="128" t="s">
        <v>5073</v>
      </c>
      <c r="G346" s="129">
        <v>42609</v>
      </c>
      <c r="H346" s="110" t="s">
        <v>4274</v>
      </c>
    </row>
    <row r="347" spans="1:8" x14ac:dyDescent="0.25">
      <c r="A347" s="127" t="s">
        <v>5131</v>
      </c>
      <c r="B347" s="98" t="s">
        <v>10100</v>
      </c>
      <c r="C347" s="129">
        <v>42594</v>
      </c>
      <c r="D347" s="130">
        <v>0</v>
      </c>
      <c r="E347" s="130">
        <v>0</v>
      </c>
      <c r="F347" s="128" t="s">
        <v>5073</v>
      </c>
      <c r="G347" s="129">
        <v>42609</v>
      </c>
      <c r="H347" s="110" t="s">
        <v>6433</v>
      </c>
    </row>
    <row r="348" spans="1:8" x14ac:dyDescent="0.25">
      <c r="A348" s="127" t="s">
        <v>5132</v>
      </c>
      <c r="B348" s="98" t="s">
        <v>10100</v>
      </c>
      <c r="C348" s="129">
        <v>42594</v>
      </c>
      <c r="D348" s="130">
        <v>0</v>
      </c>
      <c r="E348" s="130">
        <v>0</v>
      </c>
      <c r="F348" s="128" t="s">
        <v>5073</v>
      </c>
      <c r="G348" s="129">
        <v>42609</v>
      </c>
      <c r="H348" s="110" t="s">
        <v>195</v>
      </c>
    </row>
    <row r="349" spans="1:8" ht="22.5" x14ac:dyDescent="0.25">
      <c r="A349" s="127" t="s">
        <v>5133</v>
      </c>
      <c r="B349" s="98" t="s">
        <v>10102</v>
      </c>
      <c r="C349" s="129">
        <v>42594</v>
      </c>
      <c r="D349" s="130">
        <v>0</v>
      </c>
      <c r="E349" s="130">
        <v>0</v>
      </c>
      <c r="F349" s="128" t="s">
        <v>5073</v>
      </c>
      <c r="G349" s="129">
        <v>42609</v>
      </c>
      <c r="H349" s="110" t="s">
        <v>6434</v>
      </c>
    </row>
    <row r="350" spans="1:8" ht="22.5" x14ac:dyDescent="0.25">
      <c r="A350" s="127" t="s">
        <v>5134</v>
      </c>
      <c r="B350" s="98" t="s">
        <v>10100</v>
      </c>
      <c r="C350" s="129">
        <v>42594</v>
      </c>
      <c r="D350" s="130">
        <v>0</v>
      </c>
      <c r="E350" s="130">
        <v>0</v>
      </c>
      <c r="F350" s="128" t="s">
        <v>5073</v>
      </c>
      <c r="G350" s="129">
        <v>42609</v>
      </c>
      <c r="H350" s="110" t="s">
        <v>6434</v>
      </c>
    </row>
    <row r="351" spans="1:8" x14ac:dyDescent="0.25">
      <c r="A351" s="127" t="s">
        <v>5135</v>
      </c>
      <c r="B351" s="98" t="s">
        <v>10100</v>
      </c>
      <c r="C351" s="129">
        <v>42594</v>
      </c>
      <c r="D351" s="130">
        <v>0</v>
      </c>
      <c r="E351" s="130">
        <v>0</v>
      </c>
      <c r="F351" s="128" t="s">
        <v>5073</v>
      </c>
      <c r="G351" s="129">
        <v>42609</v>
      </c>
      <c r="H351" s="110" t="s">
        <v>6435</v>
      </c>
    </row>
    <row r="352" spans="1:8" ht="22.5" x14ac:dyDescent="0.25">
      <c r="A352" s="127" t="s">
        <v>5136</v>
      </c>
      <c r="B352" s="98" t="s">
        <v>10100</v>
      </c>
      <c r="C352" s="129">
        <v>42594</v>
      </c>
      <c r="D352" s="130">
        <v>0</v>
      </c>
      <c r="E352" s="130">
        <v>0</v>
      </c>
      <c r="F352" s="128" t="s">
        <v>5073</v>
      </c>
      <c r="G352" s="129">
        <v>42609</v>
      </c>
      <c r="H352" s="110" t="s">
        <v>6436</v>
      </c>
    </row>
    <row r="353" spans="1:8" x14ac:dyDescent="0.25">
      <c r="A353" s="127" t="s">
        <v>5137</v>
      </c>
      <c r="B353" s="98" t="s">
        <v>10100</v>
      </c>
      <c r="C353" s="129">
        <v>42594</v>
      </c>
      <c r="D353" s="130">
        <v>0</v>
      </c>
      <c r="E353" s="130">
        <v>0</v>
      </c>
      <c r="F353" s="128" t="s">
        <v>5073</v>
      </c>
      <c r="G353" s="129">
        <v>42609</v>
      </c>
      <c r="H353" s="110" t="s">
        <v>6437</v>
      </c>
    </row>
    <row r="354" spans="1:8" x14ac:dyDescent="0.25">
      <c r="A354" s="127" t="s">
        <v>5138</v>
      </c>
      <c r="B354" s="98" t="s">
        <v>10100</v>
      </c>
      <c r="C354" s="129">
        <v>42594</v>
      </c>
      <c r="D354" s="130">
        <v>0</v>
      </c>
      <c r="E354" s="130">
        <v>0</v>
      </c>
      <c r="F354" s="128" t="s">
        <v>5073</v>
      </c>
      <c r="G354" s="129">
        <v>42609</v>
      </c>
      <c r="H354" s="110" t="s">
        <v>6438</v>
      </c>
    </row>
    <row r="355" spans="1:8" x14ac:dyDescent="0.25">
      <c r="A355" s="127" t="s">
        <v>5139</v>
      </c>
      <c r="B355" s="98" t="s">
        <v>10100</v>
      </c>
      <c r="C355" s="129">
        <v>42594</v>
      </c>
      <c r="D355" s="130">
        <v>0</v>
      </c>
      <c r="E355" s="130">
        <v>0</v>
      </c>
      <c r="F355" s="128" t="s">
        <v>5073</v>
      </c>
      <c r="G355" s="129">
        <v>42609</v>
      </c>
      <c r="H355" s="110" t="s">
        <v>6439</v>
      </c>
    </row>
    <row r="356" spans="1:8" x14ac:dyDescent="0.25">
      <c r="A356" s="127" t="s">
        <v>5140</v>
      </c>
      <c r="B356" s="98" t="s">
        <v>10100</v>
      </c>
      <c r="C356" s="129">
        <v>42594</v>
      </c>
      <c r="D356" s="130">
        <v>0</v>
      </c>
      <c r="E356" s="130">
        <v>0</v>
      </c>
      <c r="F356" s="128" t="s">
        <v>5073</v>
      </c>
      <c r="G356" s="129">
        <v>42609</v>
      </c>
      <c r="H356" s="110" t="s">
        <v>80</v>
      </c>
    </row>
    <row r="357" spans="1:8" x14ac:dyDescent="0.25">
      <c r="A357" s="127" t="s">
        <v>5141</v>
      </c>
      <c r="B357" s="98" t="s">
        <v>10100</v>
      </c>
      <c r="C357" s="129">
        <v>42594</v>
      </c>
      <c r="D357" s="130">
        <v>0</v>
      </c>
      <c r="E357" s="130">
        <v>0</v>
      </c>
      <c r="F357" s="128" t="s">
        <v>5073</v>
      </c>
      <c r="G357" s="129">
        <v>42609</v>
      </c>
      <c r="H357" s="110" t="s">
        <v>6440</v>
      </c>
    </row>
    <row r="358" spans="1:8" ht="22.5" x14ac:dyDescent="0.25">
      <c r="A358" s="127" t="s">
        <v>5142</v>
      </c>
      <c r="B358" s="98" t="s">
        <v>5143</v>
      </c>
      <c r="C358" s="129">
        <v>42639</v>
      </c>
      <c r="D358" s="130">
        <v>872400</v>
      </c>
      <c r="E358" s="130">
        <v>715500</v>
      </c>
      <c r="F358" s="128" t="s">
        <v>5006</v>
      </c>
      <c r="G358" s="129">
        <v>42900</v>
      </c>
      <c r="H358" s="110" t="s">
        <v>243</v>
      </c>
    </row>
    <row r="359" spans="1:8" x14ac:dyDescent="0.25">
      <c r="A359" s="127" t="s">
        <v>5144</v>
      </c>
      <c r="B359" s="98" t="s">
        <v>5145</v>
      </c>
      <c r="C359" s="129">
        <v>42524</v>
      </c>
      <c r="D359" s="130">
        <v>0</v>
      </c>
      <c r="E359" s="130">
        <v>0</v>
      </c>
      <c r="F359" s="128" t="s">
        <v>4983</v>
      </c>
      <c r="G359" s="129">
        <v>42714</v>
      </c>
      <c r="H359" s="110" t="s">
        <v>23</v>
      </c>
    </row>
    <row r="360" spans="1:8" x14ac:dyDescent="0.25">
      <c r="A360" s="127" t="s">
        <v>5146</v>
      </c>
      <c r="B360" s="98" t="s">
        <v>10100</v>
      </c>
      <c r="C360" s="129">
        <v>42594</v>
      </c>
      <c r="D360" s="130">
        <v>0</v>
      </c>
      <c r="E360" s="130">
        <v>0</v>
      </c>
      <c r="F360" s="128" t="s">
        <v>5073</v>
      </c>
      <c r="G360" s="129">
        <v>42609</v>
      </c>
      <c r="H360" s="110" t="s">
        <v>6441</v>
      </c>
    </row>
    <row r="361" spans="1:8" x14ac:dyDescent="0.25">
      <c r="A361" s="127" t="s">
        <v>5147</v>
      </c>
      <c r="B361" s="98" t="s">
        <v>10103</v>
      </c>
      <c r="C361" s="129">
        <v>42594</v>
      </c>
      <c r="D361" s="130">
        <v>0</v>
      </c>
      <c r="E361" s="130">
        <v>0</v>
      </c>
      <c r="F361" s="128" t="s">
        <v>5073</v>
      </c>
      <c r="G361" s="129">
        <v>42609</v>
      </c>
      <c r="H361" s="110" t="s">
        <v>6442</v>
      </c>
    </row>
    <row r="362" spans="1:8" x14ac:dyDescent="0.25">
      <c r="A362" s="127" t="s">
        <v>5148</v>
      </c>
      <c r="B362" s="98" t="s">
        <v>10104</v>
      </c>
      <c r="C362" s="129">
        <v>42594</v>
      </c>
      <c r="D362" s="130">
        <v>0</v>
      </c>
      <c r="E362" s="130">
        <v>0</v>
      </c>
      <c r="F362" s="128" t="s">
        <v>5073</v>
      </c>
      <c r="G362" s="129">
        <v>42609</v>
      </c>
      <c r="H362" s="110" t="s">
        <v>6443</v>
      </c>
    </row>
    <row r="363" spans="1:8" x14ac:dyDescent="0.25">
      <c r="A363" s="127" t="s">
        <v>5149</v>
      </c>
      <c r="B363" s="98" t="s">
        <v>10104</v>
      </c>
      <c r="C363" s="129">
        <v>42594</v>
      </c>
      <c r="D363" s="130">
        <v>0</v>
      </c>
      <c r="E363" s="130">
        <v>0</v>
      </c>
      <c r="F363" s="128" t="s">
        <v>5073</v>
      </c>
      <c r="G363" s="129">
        <v>42609</v>
      </c>
      <c r="H363" s="110" t="s">
        <v>6444</v>
      </c>
    </row>
    <row r="364" spans="1:8" x14ac:dyDescent="0.25">
      <c r="A364" s="127" t="s">
        <v>5150</v>
      </c>
      <c r="B364" s="98" t="s">
        <v>10103</v>
      </c>
      <c r="C364" s="129">
        <v>42594</v>
      </c>
      <c r="D364" s="130">
        <v>0</v>
      </c>
      <c r="E364" s="130">
        <v>0</v>
      </c>
      <c r="F364" s="128" t="s">
        <v>5073</v>
      </c>
      <c r="G364" s="129">
        <v>42609</v>
      </c>
      <c r="H364" s="110" t="s">
        <v>2595</v>
      </c>
    </row>
    <row r="365" spans="1:8" x14ac:dyDescent="0.25">
      <c r="A365" s="127" t="s">
        <v>5151</v>
      </c>
      <c r="B365" s="98" t="s">
        <v>10103</v>
      </c>
      <c r="C365" s="129">
        <v>42594</v>
      </c>
      <c r="D365" s="130">
        <v>0</v>
      </c>
      <c r="E365" s="130">
        <v>0</v>
      </c>
      <c r="F365" s="128" t="s">
        <v>5073</v>
      </c>
      <c r="G365" s="129">
        <v>42609</v>
      </c>
      <c r="H365" s="110" t="s">
        <v>2659</v>
      </c>
    </row>
    <row r="366" spans="1:8" ht="22.5" x14ac:dyDescent="0.25">
      <c r="A366" s="127" t="s">
        <v>5152</v>
      </c>
      <c r="B366" s="98" t="s">
        <v>5153</v>
      </c>
      <c r="C366" s="129">
        <v>42629</v>
      </c>
      <c r="D366" s="130">
        <v>800</v>
      </c>
      <c r="E366" s="130">
        <v>1000</v>
      </c>
      <c r="F366" s="128" t="s">
        <v>4532</v>
      </c>
      <c r="G366" s="129">
        <v>42646</v>
      </c>
      <c r="H366" s="110" t="s">
        <v>303</v>
      </c>
    </row>
    <row r="367" spans="1:8" ht="22.5" x14ac:dyDescent="0.25">
      <c r="A367" s="127" t="s">
        <v>5154</v>
      </c>
      <c r="B367" s="98" t="s">
        <v>5155</v>
      </c>
      <c r="C367" s="129">
        <v>42629</v>
      </c>
      <c r="D367" s="130">
        <v>800</v>
      </c>
      <c r="E367" s="130">
        <v>1000</v>
      </c>
      <c r="F367" s="128" t="s">
        <v>5103</v>
      </c>
      <c r="G367" s="129">
        <v>42639</v>
      </c>
      <c r="H367" s="110" t="s">
        <v>303</v>
      </c>
    </row>
    <row r="368" spans="1:8" x14ac:dyDescent="0.25">
      <c r="A368" s="127" t="s">
        <v>5156</v>
      </c>
      <c r="B368" s="98" t="s">
        <v>5157</v>
      </c>
      <c r="C368" s="129">
        <v>42524</v>
      </c>
      <c r="D368" s="130">
        <v>1600</v>
      </c>
      <c r="E368" s="130">
        <v>2000</v>
      </c>
      <c r="F368" s="128" t="s">
        <v>4983</v>
      </c>
      <c r="G368" s="129">
        <v>42714</v>
      </c>
      <c r="H368" s="110" t="s">
        <v>303</v>
      </c>
    </row>
    <row r="369" spans="1:8" x14ac:dyDescent="0.25">
      <c r="A369" s="127" t="s">
        <v>5158</v>
      </c>
      <c r="B369" s="98" t="s">
        <v>5157</v>
      </c>
      <c r="C369" s="129">
        <v>42524</v>
      </c>
      <c r="D369" s="130">
        <v>3200</v>
      </c>
      <c r="E369" s="130">
        <v>4000</v>
      </c>
      <c r="F369" s="128" t="s">
        <v>4983</v>
      </c>
      <c r="G369" s="129">
        <v>42714</v>
      </c>
      <c r="H369" s="110" t="s">
        <v>303</v>
      </c>
    </row>
    <row r="370" spans="1:8" x14ac:dyDescent="0.25">
      <c r="A370" s="127" t="s">
        <v>5159</v>
      </c>
      <c r="B370" s="98" t="s">
        <v>5160</v>
      </c>
      <c r="C370" s="129">
        <v>42542</v>
      </c>
      <c r="D370" s="130">
        <v>240000</v>
      </c>
      <c r="E370" s="130">
        <v>300000</v>
      </c>
      <c r="F370" s="128" t="s">
        <v>5161</v>
      </c>
      <c r="G370" s="129">
        <v>42569</v>
      </c>
      <c r="H370" s="110" t="s">
        <v>4229</v>
      </c>
    </row>
    <row r="371" spans="1:8" ht="22.5" x14ac:dyDescent="0.25">
      <c r="A371" s="127" t="s">
        <v>5162</v>
      </c>
      <c r="B371" s="98" t="s">
        <v>5163</v>
      </c>
      <c r="C371" s="129">
        <v>42390</v>
      </c>
      <c r="D371" s="130">
        <v>945434.4</v>
      </c>
      <c r="E371" s="130">
        <v>1181793</v>
      </c>
      <c r="F371" s="128" t="s">
        <v>2259</v>
      </c>
      <c r="G371" s="129">
        <v>42735</v>
      </c>
      <c r="H371" s="110" t="s">
        <v>1531</v>
      </c>
    </row>
    <row r="372" spans="1:8" ht="33.75" x14ac:dyDescent="0.25">
      <c r="A372" s="127" t="s">
        <v>5164</v>
      </c>
      <c r="B372" s="98" t="s">
        <v>5165</v>
      </c>
      <c r="C372" s="129">
        <v>42563</v>
      </c>
      <c r="D372" s="130">
        <v>156877</v>
      </c>
      <c r="E372" s="130">
        <v>196096.25</v>
      </c>
      <c r="F372" s="128" t="s">
        <v>5166</v>
      </c>
      <c r="G372" s="129">
        <v>42597</v>
      </c>
      <c r="H372" s="110" t="s">
        <v>2587</v>
      </c>
    </row>
    <row r="373" spans="1:8" ht="22.5" x14ac:dyDescent="0.25">
      <c r="A373" s="127" t="s">
        <v>5167</v>
      </c>
      <c r="B373" s="98" t="s">
        <v>5168</v>
      </c>
      <c r="C373" s="129">
        <v>42564</v>
      </c>
      <c r="D373" s="130">
        <v>7200</v>
      </c>
      <c r="E373" s="130">
        <v>9000</v>
      </c>
      <c r="F373" s="128" t="s">
        <v>5169</v>
      </c>
      <c r="G373" s="129">
        <v>42595</v>
      </c>
      <c r="H373" s="110" t="s">
        <v>2649</v>
      </c>
    </row>
    <row r="374" spans="1:8" ht="22.5" x14ac:dyDescent="0.25">
      <c r="A374" s="127" t="s">
        <v>5170</v>
      </c>
      <c r="B374" s="98" t="s">
        <v>5171</v>
      </c>
      <c r="C374" s="129">
        <v>42629</v>
      </c>
      <c r="D374" s="130">
        <v>800</v>
      </c>
      <c r="E374" s="130">
        <v>1000</v>
      </c>
      <c r="F374" s="128" t="s">
        <v>4532</v>
      </c>
      <c r="G374" s="129">
        <v>42646</v>
      </c>
      <c r="H374" s="110" t="s">
        <v>210</v>
      </c>
    </row>
    <row r="375" spans="1:8" ht="22.5" x14ac:dyDescent="0.25">
      <c r="A375" s="127" t="s">
        <v>5172</v>
      </c>
      <c r="B375" s="98" t="s">
        <v>5173</v>
      </c>
      <c r="C375" s="129">
        <v>42629</v>
      </c>
      <c r="D375" s="130">
        <v>800</v>
      </c>
      <c r="E375" s="130">
        <v>1000</v>
      </c>
      <c r="F375" s="128" t="s">
        <v>4532</v>
      </c>
      <c r="G375" s="129">
        <v>42646</v>
      </c>
      <c r="H375" s="110" t="s">
        <v>1521</v>
      </c>
    </row>
    <row r="376" spans="1:8" ht="22.5" x14ac:dyDescent="0.25">
      <c r="A376" s="127" t="s">
        <v>5174</v>
      </c>
      <c r="B376" s="98" t="s">
        <v>5175</v>
      </c>
      <c r="C376" s="129">
        <v>42629</v>
      </c>
      <c r="D376" s="130">
        <v>400</v>
      </c>
      <c r="E376" s="130">
        <v>500</v>
      </c>
      <c r="F376" s="128" t="s">
        <v>4532</v>
      </c>
      <c r="G376" s="129">
        <v>42646</v>
      </c>
      <c r="H376" s="110" t="s">
        <v>1516</v>
      </c>
    </row>
    <row r="377" spans="1:8" ht="22.5" x14ac:dyDescent="0.25">
      <c r="A377" s="127" t="s">
        <v>5176</v>
      </c>
      <c r="B377" s="98" t="s">
        <v>5177</v>
      </c>
      <c r="C377" s="129">
        <v>42629</v>
      </c>
      <c r="D377" s="130">
        <v>400</v>
      </c>
      <c r="E377" s="130">
        <v>500</v>
      </c>
      <c r="F377" s="128" t="s">
        <v>4532</v>
      </c>
      <c r="G377" s="129">
        <v>42646</v>
      </c>
      <c r="H377" s="110" t="s">
        <v>233</v>
      </c>
    </row>
    <row r="378" spans="1:8" ht="22.5" x14ac:dyDescent="0.25">
      <c r="A378" s="127" t="s">
        <v>5178</v>
      </c>
      <c r="B378" s="98" t="s">
        <v>5179</v>
      </c>
      <c r="C378" s="129">
        <v>42629</v>
      </c>
      <c r="D378" s="130">
        <v>800</v>
      </c>
      <c r="E378" s="130">
        <v>1000</v>
      </c>
      <c r="F378" s="128" t="s">
        <v>4532</v>
      </c>
      <c r="G378" s="129">
        <v>42646</v>
      </c>
      <c r="H378" s="110" t="s">
        <v>10</v>
      </c>
    </row>
    <row r="379" spans="1:8" ht="22.5" x14ac:dyDescent="0.25">
      <c r="A379" s="127" t="s">
        <v>5180</v>
      </c>
      <c r="B379" s="98" t="s">
        <v>5181</v>
      </c>
      <c r="C379" s="129">
        <v>42629</v>
      </c>
      <c r="D379" s="130">
        <v>800</v>
      </c>
      <c r="E379" s="130">
        <v>1000</v>
      </c>
      <c r="F379" s="128" t="s">
        <v>4532</v>
      </c>
      <c r="G379" s="129">
        <v>42646</v>
      </c>
      <c r="H379" s="110" t="s">
        <v>228</v>
      </c>
    </row>
    <row r="380" spans="1:8" ht="22.5" x14ac:dyDescent="0.25">
      <c r="A380" s="127" t="s">
        <v>5182</v>
      </c>
      <c r="B380" s="98" t="s">
        <v>5183</v>
      </c>
      <c r="C380" s="129">
        <v>42515</v>
      </c>
      <c r="D380" s="130">
        <v>9600</v>
      </c>
      <c r="E380" s="130">
        <v>12000</v>
      </c>
      <c r="F380" s="128" t="s">
        <v>4983</v>
      </c>
      <c r="G380" s="129">
        <v>42714</v>
      </c>
      <c r="H380" s="110" t="s">
        <v>215</v>
      </c>
    </row>
    <row r="381" spans="1:8" x14ac:dyDescent="0.25">
      <c r="A381" s="127" t="s">
        <v>5184</v>
      </c>
      <c r="B381" s="98" t="s">
        <v>5185</v>
      </c>
      <c r="C381" s="129">
        <v>42524</v>
      </c>
      <c r="D381" s="130">
        <v>0</v>
      </c>
      <c r="E381" s="130">
        <v>0</v>
      </c>
      <c r="F381" s="128" t="s">
        <v>4983</v>
      </c>
      <c r="G381" s="129">
        <v>42714</v>
      </c>
      <c r="H381" s="110" t="s">
        <v>6445</v>
      </c>
    </row>
    <row r="382" spans="1:8" x14ac:dyDescent="0.25">
      <c r="A382" s="127" t="s">
        <v>5186</v>
      </c>
      <c r="B382" s="98" t="s">
        <v>5187</v>
      </c>
      <c r="C382" s="129">
        <v>42524</v>
      </c>
      <c r="D382" s="130">
        <v>0</v>
      </c>
      <c r="E382" s="130">
        <v>0</v>
      </c>
      <c r="F382" s="128" t="s">
        <v>4983</v>
      </c>
      <c r="G382" s="129">
        <v>42714</v>
      </c>
      <c r="H382" s="110" t="s">
        <v>282</v>
      </c>
    </row>
    <row r="383" spans="1:8" ht="22.5" x14ac:dyDescent="0.25">
      <c r="A383" s="127" t="s">
        <v>5188</v>
      </c>
      <c r="B383" s="98" t="s">
        <v>5189</v>
      </c>
      <c r="C383" s="129">
        <v>42629</v>
      </c>
      <c r="D383" s="130">
        <v>800</v>
      </c>
      <c r="E383" s="130">
        <v>1000</v>
      </c>
      <c r="F383" s="128" t="s">
        <v>5103</v>
      </c>
      <c r="G383" s="129">
        <v>42639</v>
      </c>
      <c r="H383" s="110" t="s">
        <v>228</v>
      </c>
    </row>
    <row r="384" spans="1:8" ht="22.5" x14ac:dyDescent="0.25">
      <c r="A384" s="127" t="s">
        <v>5190</v>
      </c>
      <c r="B384" s="98" t="s">
        <v>5191</v>
      </c>
      <c r="C384" s="129">
        <v>42629</v>
      </c>
      <c r="D384" s="130">
        <v>800</v>
      </c>
      <c r="E384" s="130">
        <v>1000</v>
      </c>
      <c r="F384" s="128" t="s">
        <v>5103</v>
      </c>
      <c r="G384" s="129">
        <v>42639</v>
      </c>
      <c r="H384" s="110" t="s">
        <v>1521</v>
      </c>
    </row>
    <row r="385" spans="1:8" ht="22.5" x14ac:dyDescent="0.25">
      <c r="A385" s="127" t="s">
        <v>5192</v>
      </c>
      <c r="B385" s="98" t="s">
        <v>5193</v>
      </c>
      <c r="C385" s="129">
        <v>42629</v>
      </c>
      <c r="D385" s="130">
        <v>0</v>
      </c>
      <c r="E385" s="130">
        <v>0</v>
      </c>
      <c r="F385" s="128" t="s">
        <v>5103</v>
      </c>
      <c r="G385" s="129">
        <v>42639</v>
      </c>
      <c r="H385" s="110" t="s">
        <v>233</v>
      </c>
    </row>
    <row r="386" spans="1:8" ht="22.5" x14ac:dyDescent="0.25">
      <c r="A386" s="127" t="s">
        <v>5194</v>
      </c>
      <c r="B386" s="98" t="s">
        <v>5195</v>
      </c>
      <c r="C386" s="129">
        <v>42629</v>
      </c>
      <c r="D386" s="130">
        <v>400</v>
      </c>
      <c r="E386" s="130">
        <v>500</v>
      </c>
      <c r="F386" s="128" t="s">
        <v>5103</v>
      </c>
      <c r="G386" s="129">
        <v>42639</v>
      </c>
      <c r="H386" s="110" t="s">
        <v>1516</v>
      </c>
    </row>
    <row r="387" spans="1:8" ht="22.5" x14ac:dyDescent="0.25">
      <c r="A387" s="127" t="s">
        <v>5196</v>
      </c>
      <c r="B387" s="98" t="s">
        <v>5197</v>
      </c>
      <c r="C387" s="129">
        <v>42629</v>
      </c>
      <c r="D387" s="130">
        <v>800</v>
      </c>
      <c r="E387" s="130">
        <v>1000</v>
      </c>
      <c r="F387" s="128" t="s">
        <v>5103</v>
      </c>
      <c r="G387" s="129">
        <v>42639</v>
      </c>
      <c r="H387" s="110" t="s">
        <v>210</v>
      </c>
    </row>
    <row r="388" spans="1:8" ht="22.5" x14ac:dyDescent="0.25">
      <c r="A388" s="127" t="s">
        <v>5198</v>
      </c>
      <c r="B388" s="98" t="s">
        <v>5197</v>
      </c>
      <c r="C388" s="129">
        <v>42629</v>
      </c>
      <c r="D388" s="130">
        <v>800</v>
      </c>
      <c r="E388" s="130">
        <v>1000</v>
      </c>
      <c r="F388" s="128" t="s">
        <v>5103</v>
      </c>
      <c r="G388" s="129">
        <v>42639</v>
      </c>
      <c r="H388" s="110" t="s">
        <v>210</v>
      </c>
    </row>
    <row r="389" spans="1:8" ht="22.5" x14ac:dyDescent="0.25">
      <c r="A389" s="127" t="s">
        <v>5199</v>
      </c>
      <c r="B389" s="98" t="s">
        <v>5200</v>
      </c>
      <c r="C389" s="129">
        <v>42629</v>
      </c>
      <c r="D389" s="130">
        <v>0</v>
      </c>
      <c r="E389" s="130">
        <v>0</v>
      </c>
      <c r="F389" s="128" t="s">
        <v>5103</v>
      </c>
      <c r="G389" s="129">
        <v>42639</v>
      </c>
      <c r="H389" s="110" t="s">
        <v>10</v>
      </c>
    </row>
    <row r="390" spans="1:8" ht="22.5" x14ac:dyDescent="0.25">
      <c r="A390" s="127" t="s">
        <v>5201</v>
      </c>
      <c r="B390" s="98" t="s">
        <v>5202</v>
      </c>
      <c r="C390" s="129">
        <v>42506</v>
      </c>
      <c r="D390" s="130">
        <v>12000</v>
      </c>
      <c r="E390" s="130">
        <v>15000</v>
      </c>
      <c r="F390" s="128" t="s">
        <v>4532</v>
      </c>
      <c r="G390" s="129">
        <v>42646</v>
      </c>
      <c r="H390" s="110" t="s">
        <v>1517</v>
      </c>
    </row>
    <row r="391" spans="1:8" x14ac:dyDescent="0.25">
      <c r="A391" s="127" t="s">
        <v>5203</v>
      </c>
      <c r="B391" s="98" t="s">
        <v>3418</v>
      </c>
      <c r="C391" s="129">
        <v>42605</v>
      </c>
      <c r="D391" s="130">
        <v>4100</v>
      </c>
      <c r="E391" s="130">
        <v>5125</v>
      </c>
      <c r="F391" s="128" t="s">
        <v>5062</v>
      </c>
      <c r="G391" s="129">
        <v>42630</v>
      </c>
      <c r="H391" s="110" t="s">
        <v>4258</v>
      </c>
    </row>
    <row r="392" spans="1:8" ht="22.5" x14ac:dyDescent="0.25">
      <c r="A392" s="127" t="s">
        <v>5204</v>
      </c>
      <c r="B392" s="98" t="s">
        <v>5205</v>
      </c>
      <c r="C392" s="129">
        <v>42506</v>
      </c>
      <c r="D392" s="130">
        <v>12000</v>
      </c>
      <c r="E392" s="130">
        <v>15000</v>
      </c>
      <c r="F392" s="128" t="s">
        <v>3148</v>
      </c>
      <c r="G392" s="129">
        <v>42705</v>
      </c>
      <c r="H392" s="110" t="s">
        <v>1517</v>
      </c>
    </row>
    <row r="393" spans="1:8" ht="22.5" x14ac:dyDescent="0.25">
      <c r="A393" s="127" t="s">
        <v>5206</v>
      </c>
      <c r="B393" s="98" t="s">
        <v>5207</v>
      </c>
      <c r="C393" s="129">
        <v>42647</v>
      </c>
      <c r="D393" s="130">
        <v>918900</v>
      </c>
      <c r="E393" s="130">
        <v>1148625</v>
      </c>
      <c r="F393" s="128" t="s">
        <v>5208</v>
      </c>
      <c r="G393" s="129">
        <v>42906</v>
      </c>
      <c r="H393" s="110" t="s">
        <v>243</v>
      </c>
    </row>
    <row r="394" spans="1:8" x14ac:dyDescent="0.25">
      <c r="A394" s="127" t="s">
        <v>5209</v>
      </c>
      <c r="B394" s="98" t="s">
        <v>5210</v>
      </c>
      <c r="C394" s="129">
        <v>42637</v>
      </c>
      <c r="D394" s="130">
        <v>50000</v>
      </c>
      <c r="E394" s="130">
        <v>50000</v>
      </c>
      <c r="F394" s="128" t="s">
        <v>5211</v>
      </c>
      <c r="G394" s="129">
        <v>42637</v>
      </c>
      <c r="H394" s="110" t="s">
        <v>6446</v>
      </c>
    </row>
    <row r="395" spans="1:8" x14ac:dyDescent="0.25">
      <c r="A395" s="127" t="s">
        <v>5212</v>
      </c>
      <c r="B395" s="98" t="s">
        <v>5213</v>
      </c>
      <c r="C395" s="129">
        <v>42641</v>
      </c>
      <c r="D395" s="130">
        <v>20000</v>
      </c>
      <c r="E395" s="130">
        <v>25000</v>
      </c>
      <c r="F395" s="128" t="s">
        <v>4532</v>
      </c>
      <c r="G395" s="129">
        <v>42704</v>
      </c>
      <c r="H395" s="110" t="s">
        <v>230</v>
      </c>
    </row>
    <row r="396" spans="1:8" ht="22.5" x14ac:dyDescent="0.25">
      <c r="A396" s="127" t="s">
        <v>5214</v>
      </c>
      <c r="B396" s="98" t="s">
        <v>5215</v>
      </c>
      <c r="C396" s="129">
        <v>42629</v>
      </c>
      <c r="D396" s="130">
        <v>800</v>
      </c>
      <c r="E396" s="130">
        <v>1000</v>
      </c>
      <c r="F396" s="128" t="s">
        <v>4532</v>
      </c>
      <c r="G396" s="129">
        <v>42646</v>
      </c>
      <c r="H396" s="110" t="s">
        <v>231</v>
      </c>
    </row>
    <row r="397" spans="1:8" ht="22.5" x14ac:dyDescent="0.25">
      <c r="A397" s="127" t="s">
        <v>5216</v>
      </c>
      <c r="B397" s="98" t="s">
        <v>5217</v>
      </c>
      <c r="C397" s="129">
        <v>42629</v>
      </c>
      <c r="D397" s="130">
        <v>800</v>
      </c>
      <c r="E397" s="130">
        <v>1000</v>
      </c>
      <c r="F397" s="128" t="s">
        <v>4532</v>
      </c>
      <c r="G397" s="129">
        <v>42646</v>
      </c>
      <c r="H397" s="110" t="s">
        <v>275</v>
      </c>
    </row>
    <row r="398" spans="1:8" ht="22.5" x14ac:dyDescent="0.25">
      <c r="A398" s="127" t="s">
        <v>5218</v>
      </c>
      <c r="B398" s="98" t="s">
        <v>5219</v>
      </c>
      <c r="C398" s="129">
        <v>42640</v>
      </c>
      <c r="D398" s="130">
        <v>0</v>
      </c>
      <c r="E398" s="130">
        <v>0</v>
      </c>
      <c r="F398" s="128" t="s">
        <v>5220</v>
      </c>
      <c r="G398" s="129">
        <v>42640</v>
      </c>
      <c r="H398" s="110" t="s">
        <v>6374</v>
      </c>
    </row>
    <row r="399" spans="1:8" ht="22.5" x14ac:dyDescent="0.25">
      <c r="A399" s="127" t="s">
        <v>5221</v>
      </c>
      <c r="B399" s="98" t="s">
        <v>5222</v>
      </c>
      <c r="C399" s="129">
        <v>42557</v>
      </c>
      <c r="D399" s="130">
        <v>0</v>
      </c>
      <c r="E399" s="130">
        <v>0</v>
      </c>
      <c r="F399" s="128" t="s">
        <v>5223</v>
      </c>
      <c r="G399" s="129">
        <v>42557</v>
      </c>
      <c r="H399" s="110" t="s">
        <v>6374</v>
      </c>
    </row>
    <row r="400" spans="1:8" ht="22.5" x14ac:dyDescent="0.25">
      <c r="A400" s="117" t="s">
        <v>5224</v>
      </c>
      <c r="B400" s="98" t="s">
        <v>5225</v>
      </c>
      <c r="C400" s="111">
        <v>42530</v>
      </c>
      <c r="D400" s="118">
        <v>0</v>
      </c>
      <c r="E400" s="118">
        <v>0</v>
      </c>
      <c r="F400" s="98" t="s">
        <v>5226</v>
      </c>
      <c r="G400" s="111">
        <v>42530</v>
      </c>
      <c r="H400" s="110" t="s">
        <v>6374</v>
      </c>
    </row>
    <row r="401" spans="1:8" ht="22.5" x14ac:dyDescent="0.25">
      <c r="A401" s="127" t="s">
        <v>5227</v>
      </c>
      <c r="B401" s="98" t="s">
        <v>5228</v>
      </c>
      <c r="C401" s="129">
        <v>42629</v>
      </c>
      <c r="D401" s="130">
        <v>800</v>
      </c>
      <c r="E401" s="130">
        <v>1000</v>
      </c>
      <c r="F401" s="128" t="s">
        <v>4532</v>
      </c>
      <c r="G401" s="129">
        <v>42646</v>
      </c>
      <c r="H401" s="110" t="s">
        <v>302</v>
      </c>
    </row>
    <row r="402" spans="1:8" ht="22.5" x14ac:dyDescent="0.25">
      <c r="A402" s="127" t="s">
        <v>5229</v>
      </c>
      <c r="B402" s="98" t="s">
        <v>5230</v>
      </c>
      <c r="C402" s="129">
        <v>42524</v>
      </c>
      <c r="D402" s="130">
        <v>1600</v>
      </c>
      <c r="E402" s="130">
        <v>2000</v>
      </c>
      <c r="F402" s="128" t="s">
        <v>4983</v>
      </c>
      <c r="G402" s="129">
        <v>42714</v>
      </c>
      <c r="H402" s="110" t="s">
        <v>6447</v>
      </c>
    </row>
    <row r="403" spans="1:8" ht="22.5" x14ac:dyDescent="0.25">
      <c r="A403" s="127" t="s">
        <v>5231</v>
      </c>
      <c r="B403" s="98" t="s">
        <v>5232</v>
      </c>
      <c r="C403" s="129">
        <v>42548</v>
      </c>
      <c r="D403" s="130">
        <v>1600</v>
      </c>
      <c r="E403" s="130">
        <v>2000</v>
      </c>
      <c r="F403" s="128" t="s">
        <v>4983</v>
      </c>
      <c r="G403" s="129">
        <v>42714</v>
      </c>
      <c r="H403" s="110" t="s">
        <v>6448</v>
      </c>
    </row>
    <row r="404" spans="1:8" ht="22.5" x14ac:dyDescent="0.25">
      <c r="A404" s="127" t="s">
        <v>5233</v>
      </c>
      <c r="B404" s="98" t="s">
        <v>5234</v>
      </c>
      <c r="C404" s="129">
        <v>42524</v>
      </c>
      <c r="D404" s="130">
        <v>1600</v>
      </c>
      <c r="E404" s="130">
        <v>2000</v>
      </c>
      <c r="F404" s="128" t="s">
        <v>4983</v>
      </c>
      <c r="G404" s="129">
        <v>42714</v>
      </c>
      <c r="H404" s="110" t="s">
        <v>6448</v>
      </c>
    </row>
    <row r="405" spans="1:8" ht="33.75" x14ac:dyDescent="0.25">
      <c r="A405" s="127" t="s">
        <v>5235</v>
      </c>
      <c r="B405" s="98" t="s">
        <v>5236</v>
      </c>
      <c r="C405" s="129">
        <v>42654</v>
      </c>
      <c r="D405" s="130">
        <v>394972</v>
      </c>
      <c r="E405" s="130">
        <v>493715</v>
      </c>
      <c r="F405" s="128" t="s">
        <v>4631</v>
      </c>
      <c r="G405" s="129">
        <v>42724</v>
      </c>
      <c r="H405" s="110" t="s">
        <v>2587</v>
      </c>
    </row>
    <row r="406" spans="1:8" ht="22.5" x14ac:dyDescent="0.25">
      <c r="A406" s="127" t="s">
        <v>5237</v>
      </c>
      <c r="B406" s="98" t="s">
        <v>5238</v>
      </c>
      <c r="C406" s="129">
        <v>42524</v>
      </c>
      <c r="D406" s="130">
        <v>1600</v>
      </c>
      <c r="E406" s="130">
        <v>2000</v>
      </c>
      <c r="F406" s="128" t="s">
        <v>4983</v>
      </c>
      <c r="G406" s="129">
        <v>42714</v>
      </c>
      <c r="H406" s="110" t="s">
        <v>4383</v>
      </c>
    </row>
    <row r="407" spans="1:8" x14ac:dyDescent="0.25">
      <c r="A407" s="127" t="s">
        <v>5239</v>
      </c>
      <c r="B407" s="98" t="s">
        <v>5240</v>
      </c>
      <c r="C407" s="129">
        <v>42524</v>
      </c>
      <c r="D407" s="130">
        <v>1600</v>
      </c>
      <c r="E407" s="130">
        <v>2000</v>
      </c>
      <c r="F407" s="128" t="s">
        <v>4983</v>
      </c>
      <c r="G407" s="129">
        <v>42714</v>
      </c>
      <c r="H407" s="110" t="s">
        <v>37</v>
      </c>
    </row>
    <row r="408" spans="1:8" ht="22.5" x14ac:dyDescent="0.25">
      <c r="A408" s="127" t="s">
        <v>5241</v>
      </c>
      <c r="B408" s="98" t="s">
        <v>5242</v>
      </c>
      <c r="C408" s="129">
        <v>42629</v>
      </c>
      <c r="D408" s="130">
        <v>800</v>
      </c>
      <c r="E408" s="130">
        <v>1000</v>
      </c>
      <c r="F408" s="128" t="s">
        <v>5103</v>
      </c>
      <c r="G408" s="129">
        <v>42639</v>
      </c>
      <c r="H408" s="110" t="s">
        <v>302</v>
      </c>
    </row>
    <row r="409" spans="1:8" ht="22.5" x14ac:dyDescent="0.25">
      <c r="A409" s="127" t="s">
        <v>5243</v>
      </c>
      <c r="B409" s="98" t="s">
        <v>5244</v>
      </c>
      <c r="C409" s="129">
        <v>42629</v>
      </c>
      <c r="D409" s="130">
        <v>800</v>
      </c>
      <c r="E409" s="130">
        <v>1000</v>
      </c>
      <c r="F409" s="128" t="s">
        <v>5103</v>
      </c>
      <c r="G409" s="129">
        <v>42639</v>
      </c>
      <c r="H409" s="110" t="s">
        <v>275</v>
      </c>
    </row>
    <row r="410" spans="1:8" ht="22.5" x14ac:dyDescent="0.25">
      <c r="A410" s="127" t="s">
        <v>5245</v>
      </c>
      <c r="B410" s="98" t="s">
        <v>5246</v>
      </c>
      <c r="C410" s="129">
        <v>42629</v>
      </c>
      <c r="D410" s="130">
        <v>800</v>
      </c>
      <c r="E410" s="130">
        <v>1000</v>
      </c>
      <c r="F410" s="128" t="s">
        <v>5103</v>
      </c>
      <c r="G410" s="129">
        <v>42639</v>
      </c>
      <c r="H410" s="110" t="s">
        <v>231</v>
      </c>
    </row>
    <row r="411" spans="1:8" ht="22.5" x14ac:dyDescent="0.25">
      <c r="A411" s="127" t="s">
        <v>5247</v>
      </c>
      <c r="B411" s="98" t="s">
        <v>5248</v>
      </c>
      <c r="C411" s="129">
        <v>42641</v>
      </c>
      <c r="D411" s="130">
        <v>20000</v>
      </c>
      <c r="E411" s="130">
        <v>25000</v>
      </c>
      <c r="F411" s="128" t="s">
        <v>3148</v>
      </c>
      <c r="G411" s="129">
        <v>42705</v>
      </c>
      <c r="H411" s="110" t="s">
        <v>230</v>
      </c>
    </row>
    <row r="412" spans="1:8" x14ac:dyDescent="0.25">
      <c r="A412" s="127" t="s">
        <v>5249</v>
      </c>
      <c r="B412" s="98" t="s">
        <v>5250</v>
      </c>
      <c r="C412" s="129">
        <v>42648</v>
      </c>
      <c r="D412" s="130">
        <v>0</v>
      </c>
      <c r="E412" s="130">
        <v>0</v>
      </c>
      <c r="F412" s="128" t="s">
        <v>3704</v>
      </c>
      <c r="G412" s="129">
        <v>42648</v>
      </c>
      <c r="H412" s="110" t="s">
        <v>6449</v>
      </c>
    </row>
    <row r="413" spans="1:8" x14ac:dyDescent="0.25">
      <c r="A413" s="127" t="s">
        <v>5251</v>
      </c>
      <c r="B413" s="98" t="s">
        <v>5252</v>
      </c>
      <c r="C413" s="129">
        <v>42649</v>
      </c>
      <c r="D413" s="130">
        <v>6750</v>
      </c>
      <c r="E413" s="130">
        <v>8437.5</v>
      </c>
      <c r="F413" s="128" t="s">
        <v>3148</v>
      </c>
      <c r="G413" s="129">
        <v>42705</v>
      </c>
      <c r="H413" s="110" t="s">
        <v>10</v>
      </c>
    </row>
    <row r="414" spans="1:8" x14ac:dyDescent="0.25">
      <c r="A414" s="127" t="s">
        <v>5253</v>
      </c>
      <c r="B414" s="98" t="s">
        <v>5254</v>
      </c>
      <c r="C414" s="129">
        <v>42649</v>
      </c>
      <c r="D414" s="130">
        <v>24000</v>
      </c>
      <c r="E414" s="130">
        <v>30000</v>
      </c>
      <c r="F414" s="128" t="s">
        <v>3148</v>
      </c>
      <c r="G414" s="129">
        <v>42705</v>
      </c>
      <c r="H414" s="110" t="s">
        <v>1516</v>
      </c>
    </row>
    <row r="415" spans="1:8" x14ac:dyDescent="0.25">
      <c r="A415" s="127" t="s">
        <v>5255</v>
      </c>
      <c r="B415" s="98" t="s">
        <v>5256</v>
      </c>
      <c r="C415" s="129">
        <v>42649</v>
      </c>
      <c r="D415" s="130">
        <v>24000</v>
      </c>
      <c r="E415" s="130">
        <v>30000</v>
      </c>
      <c r="F415" s="128" t="s">
        <v>4532</v>
      </c>
      <c r="G415" s="129">
        <v>42706</v>
      </c>
      <c r="H415" s="110" t="s">
        <v>1516</v>
      </c>
    </row>
    <row r="416" spans="1:8" x14ac:dyDescent="0.25">
      <c r="A416" s="127" t="s">
        <v>5257</v>
      </c>
      <c r="B416" s="98" t="s">
        <v>5258</v>
      </c>
      <c r="C416" s="129">
        <v>42649</v>
      </c>
      <c r="D416" s="130">
        <v>6750</v>
      </c>
      <c r="E416" s="130">
        <v>8437.5</v>
      </c>
      <c r="F416" s="128" t="s">
        <v>4532</v>
      </c>
      <c r="G416" s="129">
        <v>42683</v>
      </c>
      <c r="H416" s="110"/>
    </row>
    <row r="417" spans="1:8" ht="22.5" x14ac:dyDescent="0.25">
      <c r="A417" s="127" t="s">
        <v>5259</v>
      </c>
      <c r="B417" s="98" t="s">
        <v>5260</v>
      </c>
      <c r="C417" s="129">
        <v>42545</v>
      </c>
      <c r="D417" s="130">
        <v>160000</v>
      </c>
      <c r="E417" s="130">
        <v>200000</v>
      </c>
      <c r="F417" s="128" t="s">
        <v>2259</v>
      </c>
      <c r="G417" s="129">
        <v>42735</v>
      </c>
      <c r="H417" s="110" t="s">
        <v>240</v>
      </c>
    </row>
    <row r="418" spans="1:8" x14ac:dyDescent="0.25">
      <c r="A418" s="127" t="s">
        <v>5261</v>
      </c>
      <c r="B418" s="98" t="s">
        <v>5262</v>
      </c>
      <c r="C418" s="129">
        <v>42524</v>
      </c>
      <c r="D418" s="130">
        <v>4000</v>
      </c>
      <c r="E418" s="130">
        <v>5000</v>
      </c>
      <c r="F418" s="128" t="s">
        <v>4983</v>
      </c>
      <c r="G418" s="129">
        <v>42714</v>
      </c>
      <c r="H418" s="110" t="s">
        <v>1535</v>
      </c>
    </row>
    <row r="419" spans="1:8" x14ac:dyDescent="0.25">
      <c r="A419" s="127" t="s">
        <v>5263</v>
      </c>
      <c r="B419" s="98" t="s">
        <v>5264</v>
      </c>
      <c r="C419" s="129">
        <v>42524</v>
      </c>
      <c r="D419" s="130">
        <v>4800</v>
      </c>
      <c r="E419" s="130">
        <v>6000</v>
      </c>
      <c r="F419" s="128" t="s">
        <v>4983</v>
      </c>
      <c r="G419" s="129">
        <v>42714</v>
      </c>
      <c r="H419" s="110" t="s">
        <v>1525</v>
      </c>
    </row>
    <row r="420" spans="1:8" x14ac:dyDescent="0.25">
      <c r="A420" s="117" t="s">
        <v>5265</v>
      </c>
      <c r="B420" s="98" t="s">
        <v>5266</v>
      </c>
      <c r="C420" s="111">
        <v>42649</v>
      </c>
      <c r="D420" s="118">
        <v>198740.34</v>
      </c>
      <c r="E420" s="118">
        <v>248425.43</v>
      </c>
      <c r="F420" s="98" t="s">
        <v>5267</v>
      </c>
      <c r="G420" s="111">
        <v>42675</v>
      </c>
      <c r="H420" s="110" t="s">
        <v>6450</v>
      </c>
    </row>
    <row r="421" spans="1:8" x14ac:dyDescent="0.25">
      <c r="A421" s="127" t="s">
        <v>5268</v>
      </c>
      <c r="B421" s="98" t="s">
        <v>5269</v>
      </c>
      <c r="C421" s="129">
        <v>42394</v>
      </c>
      <c r="D421" s="130">
        <v>21600</v>
      </c>
      <c r="E421" s="130">
        <v>27000</v>
      </c>
      <c r="F421" s="128" t="s">
        <v>50</v>
      </c>
      <c r="G421" s="129">
        <v>42735</v>
      </c>
      <c r="H421" s="110" t="s">
        <v>1524</v>
      </c>
    </row>
    <row r="422" spans="1:8" ht="22.5" x14ac:dyDescent="0.25">
      <c r="A422" s="127" t="s">
        <v>5270</v>
      </c>
      <c r="B422" s="98" t="s">
        <v>5271</v>
      </c>
      <c r="C422" s="129">
        <v>42394</v>
      </c>
      <c r="D422" s="130">
        <v>10000</v>
      </c>
      <c r="E422" s="130">
        <v>12500</v>
      </c>
      <c r="F422" s="128" t="s">
        <v>50</v>
      </c>
      <c r="G422" s="129">
        <v>42735</v>
      </c>
      <c r="H422" s="110" t="s">
        <v>2614</v>
      </c>
    </row>
    <row r="423" spans="1:8" x14ac:dyDescent="0.25">
      <c r="A423" s="127" t="s">
        <v>5272</v>
      </c>
      <c r="B423" s="98" t="s">
        <v>9459</v>
      </c>
      <c r="C423" s="129">
        <v>42481</v>
      </c>
      <c r="D423" s="130">
        <v>800</v>
      </c>
      <c r="E423" s="130">
        <v>0</v>
      </c>
      <c r="F423" s="128" t="s">
        <v>5273</v>
      </c>
      <c r="G423" s="129">
        <v>42482</v>
      </c>
      <c r="H423" s="110" t="s">
        <v>6451</v>
      </c>
    </row>
    <row r="424" spans="1:8" x14ac:dyDescent="0.25">
      <c r="A424" s="127" t="s">
        <v>5274</v>
      </c>
      <c r="B424" s="98" t="s">
        <v>5275</v>
      </c>
      <c r="C424" s="129">
        <v>42524</v>
      </c>
      <c r="D424" s="130">
        <v>3200</v>
      </c>
      <c r="E424" s="130">
        <v>4000</v>
      </c>
      <c r="F424" s="128" t="s">
        <v>4983</v>
      </c>
      <c r="G424" s="129">
        <v>42714</v>
      </c>
      <c r="H424" s="110" t="s">
        <v>6452</v>
      </c>
    </row>
    <row r="425" spans="1:8" ht="22.5" x14ac:dyDescent="0.25">
      <c r="A425" s="127" t="s">
        <v>5276</v>
      </c>
      <c r="B425" s="98" t="s">
        <v>5277</v>
      </c>
      <c r="C425" s="129">
        <v>42524</v>
      </c>
      <c r="D425" s="130">
        <v>1600</v>
      </c>
      <c r="E425" s="130">
        <v>2000</v>
      </c>
      <c r="F425" s="128" t="s">
        <v>4983</v>
      </c>
      <c r="G425" s="129">
        <v>42714</v>
      </c>
      <c r="H425" s="110" t="s">
        <v>6453</v>
      </c>
    </row>
    <row r="426" spans="1:8" ht="22.5" x14ac:dyDescent="0.25">
      <c r="A426" s="127" t="s">
        <v>5278</v>
      </c>
      <c r="B426" s="98" t="s">
        <v>5279</v>
      </c>
      <c r="C426" s="129">
        <v>42655</v>
      </c>
      <c r="D426" s="130">
        <v>12000</v>
      </c>
      <c r="E426" s="130">
        <v>15000</v>
      </c>
      <c r="F426" s="128" t="s">
        <v>3373</v>
      </c>
      <c r="G426" s="129">
        <v>42724</v>
      </c>
      <c r="H426" s="110" t="s">
        <v>2649</v>
      </c>
    </row>
    <row r="427" spans="1:8" ht="22.5" x14ac:dyDescent="0.25">
      <c r="A427" s="127" t="s">
        <v>5280</v>
      </c>
      <c r="B427" s="98" t="s">
        <v>5281</v>
      </c>
      <c r="C427" s="129">
        <v>42648</v>
      </c>
      <c r="D427" s="130">
        <v>39532.699999999997</v>
      </c>
      <c r="E427" s="130">
        <v>49415.88</v>
      </c>
      <c r="F427" s="128" t="s">
        <v>5282</v>
      </c>
      <c r="G427" s="129">
        <v>42666</v>
      </c>
      <c r="H427" s="110" t="s">
        <v>6449</v>
      </c>
    </row>
    <row r="428" spans="1:8" x14ac:dyDescent="0.25">
      <c r="A428" s="127" t="s">
        <v>5283</v>
      </c>
      <c r="B428" s="98" t="s">
        <v>5284</v>
      </c>
      <c r="C428" s="129">
        <v>42656</v>
      </c>
      <c r="D428" s="130">
        <v>3840</v>
      </c>
      <c r="E428" s="130">
        <v>4800</v>
      </c>
      <c r="F428" s="128" t="s">
        <v>5285</v>
      </c>
      <c r="G428" s="129">
        <v>42673</v>
      </c>
      <c r="H428" s="110" t="s">
        <v>6454</v>
      </c>
    </row>
    <row r="429" spans="1:8" ht="22.5" x14ac:dyDescent="0.25">
      <c r="A429" s="127" t="s">
        <v>5286</v>
      </c>
      <c r="B429" s="98" t="s">
        <v>5287</v>
      </c>
      <c r="C429" s="129">
        <v>42524</v>
      </c>
      <c r="D429" s="130">
        <v>5600</v>
      </c>
      <c r="E429" s="130">
        <v>7000</v>
      </c>
      <c r="F429" s="128" t="s">
        <v>4983</v>
      </c>
      <c r="G429" s="129">
        <v>42714</v>
      </c>
      <c r="H429" s="110" t="s">
        <v>6447</v>
      </c>
    </row>
    <row r="430" spans="1:8" ht="33.75" x14ac:dyDescent="0.25">
      <c r="A430" s="127" t="s">
        <v>5288</v>
      </c>
      <c r="B430" s="98" t="s">
        <v>5289</v>
      </c>
      <c r="C430" s="129">
        <v>42668</v>
      </c>
      <c r="D430" s="130">
        <v>0</v>
      </c>
      <c r="E430" s="130">
        <v>0</v>
      </c>
      <c r="F430" s="128" t="s">
        <v>5290</v>
      </c>
      <c r="G430" s="129">
        <v>42668</v>
      </c>
      <c r="H430" s="110" t="s">
        <v>5</v>
      </c>
    </row>
    <row r="431" spans="1:8" ht="22.5" x14ac:dyDescent="0.25">
      <c r="A431" s="389" t="s">
        <v>5291</v>
      </c>
      <c r="B431" s="388" t="s">
        <v>5292</v>
      </c>
      <c r="C431" s="387">
        <v>42640</v>
      </c>
      <c r="D431" s="390">
        <v>29200</v>
      </c>
      <c r="E431" s="390">
        <v>36500</v>
      </c>
      <c r="F431" s="388" t="s">
        <v>3373</v>
      </c>
      <c r="G431" s="387">
        <v>42735</v>
      </c>
      <c r="H431" s="110" t="s">
        <v>423</v>
      </c>
    </row>
    <row r="432" spans="1:8" x14ac:dyDescent="0.25">
      <c r="A432" s="389"/>
      <c r="B432" s="388"/>
      <c r="C432" s="387"/>
      <c r="D432" s="390"/>
      <c r="E432" s="390"/>
      <c r="F432" s="388"/>
      <c r="G432" s="387"/>
      <c r="H432" s="110" t="s">
        <v>617</v>
      </c>
    </row>
    <row r="433" spans="1:8" x14ac:dyDescent="0.25">
      <c r="A433" s="127" t="s">
        <v>5293</v>
      </c>
      <c r="B433" s="98" t="s">
        <v>1488</v>
      </c>
      <c r="C433" s="129">
        <v>42674</v>
      </c>
      <c r="D433" s="130">
        <v>17640</v>
      </c>
      <c r="E433" s="130">
        <v>22050</v>
      </c>
      <c r="F433" s="128" t="s">
        <v>2774</v>
      </c>
      <c r="G433" s="129">
        <v>43039</v>
      </c>
      <c r="H433" s="110" t="s">
        <v>4261</v>
      </c>
    </row>
    <row r="434" spans="1:8" ht="22.5" x14ac:dyDescent="0.25">
      <c r="A434" s="127" t="s">
        <v>5294</v>
      </c>
      <c r="B434" s="98" t="s">
        <v>5018</v>
      </c>
      <c r="C434" s="129">
        <v>42515</v>
      </c>
      <c r="D434" s="130">
        <v>8800</v>
      </c>
      <c r="E434" s="130">
        <v>11000</v>
      </c>
      <c r="F434" s="128" t="s">
        <v>4983</v>
      </c>
      <c r="G434" s="129">
        <v>42714</v>
      </c>
      <c r="H434" s="110" t="s">
        <v>215</v>
      </c>
    </row>
    <row r="435" spans="1:8" x14ac:dyDescent="0.25">
      <c r="A435" s="127" t="s">
        <v>5295</v>
      </c>
      <c r="B435" s="98" t="s">
        <v>5296</v>
      </c>
      <c r="C435" s="129">
        <v>42668</v>
      </c>
      <c r="D435" s="130">
        <v>1600</v>
      </c>
      <c r="E435" s="130">
        <v>2000</v>
      </c>
      <c r="F435" s="128" t="s">
        <v>5297</v>
      </c>
      <c r="G435" s="129">
        <v>42684</v>
      </c>
      <c r="H435" s="110" t="s">
        <v>25</v>
      </c>
    </row>
    <row r="436" spans="1:8" ht="22.5" x14ac:dyDescent="0.25">
      <c r="A436" s="127" t="s">
        <v>5298</v>
      </c>
      <c r="B436" s="98" t="s">
        <v>5299</v>
      </c>
      <c r="C436" s="129">
        <v>42524</v>
      </c>
      <c r="D436" s="130">
        <v>2400</v>
      </c>
      <c r="E436" s="130">
        <v>3000</v>
      </c>
      <c r="F436" s="128" t="s">
        <v>4983</v>
      </c>
      <c r="G436" s="129">
        <v>42714</v>
      </c>
      <c r="H436" s="110" t="s">
        <v>6455</v>
      </c>
    </row>
    <row r="437" spans="1:8" ht="22.5" x14ac:dyDescent="0.25">
      <c r="A437" s="127" t="s">
        <v>5300</v>
      </c>
      <c r="B437" s="98" t="s">
        <v>5301</v>
      </c>
      <c r="C437" s="129">
        <v>42548</v>
      </c>
      <c r="D437" s="130">
        <v>3200</v>
      </c>
      <c r="E437" s="130">
        <v>4000</v>
      </c>
      <c r="F437" s="128" t="s">
        <v>4983</v>
      </c>
      <c r="G437" s="129">
        <v>42714</v>
      </c>
      <c r="H437" s="110" t="s">
        <v>6447</v>
      </c>
    </row>
    <row r="438" spans="1:8" ht="33.75" x14ac:dyDescent="0.25">
      <c r="A438" s="127" t="s">
        <v>5302</v>
      </c>
      <c r="B438" s="98" t="s">
        <v>5303</v>
      </c>
      <c r="C438" s="129">
        <v>42668</v>
      </c>
      <c r="D438" s="130">
        <v>80000</v>
      </c>
      <c r="E438" s="130">
        <v>100000</v>
      </c>
      <c r="F438" s="128" t="s">
        <v>5297</v>
      </c>
      <c r="G438" s="129">
        <v>42684</v>
      </c>
      <c r="H438" s="110" t="s">
        <v>224</v>
      </c>
    </row>
    <row r="439" spans="1:8" x14ac:dyDescent="0.25">
      <c r="A439" s="127" t="s">
        <v>5304</v>
      </c>
      <c r="B439" s="98" t="s">
        <v>5305</v>
      </c>
      <c r="C439" s="129">
        <v>42524</v>
      </c>
      <c r="D439" s="130">
        <v>2400</v>
      </c>
      <c r="E439" s="130">
        <v>3000</v>
      </c>
      <c r="F439" s="128" t="s">
        <v>4983</v>
      </c>
      <c r="G439" s="129">
        <v>42714</v>
      </c>
      <c r="H439" s="110" t="s">
        <v>1535</v>
      </c>
    </row>
    <row r="440" spans="1:8" ht="22.5" x14ac:dyDescent="0.25">
      <c r="A440" s="127" t="s">
        <v>5306</v>
      </c>
      <c r="B440" s="98" t="s">
        <v>5307</v>
      </c>
      <c r="C440" s="129">
        <v>42524</v>
      </c>
      <c r="D440" s="130">
        <v>14400</v>
      </c>
      <c r="E440" s="130">
        <v>18000</v>
      </c>
      <c r="F440" s="128" t="s">
        <v>4983</v>
      </c>
      <c r="G440" s="129">
        <v>42714</v>
      </c>
      <c r="H440" s="110" t="s">
        <v>264</v>
      </c>
    </row>
    <row r="441" spans="1:8" ht="22.5" x14ac:dyDescent="0.25">
      <c r="A441" s="127" t="s">
        <v>5308</v>
      </c>
      <c r="B441" s="98" t="s">
        <v>5309</v>
      </c>
      <c r="C441" s="129">
        <v>42410</v>
      </c>
      <c r="D441" s="130">
        <v>830000</v>
      </c>
      <c r="E441" s="130">
        <v>0</v>
      </c>
      <c r="F441" s="128" t="s">
        <v>5310</v>
      </c>
      <c r="G441" s="129">
        <v>42410</v>
      </c>
      <c r="H441" s="110" t="s">
        <v>221</v>
      </c>
    </row>
    <row r="442" spans="1:8" x14ac:dyDescent="0.25">
      <c r="A442" s="127" t="s">
        <v>5311</v>
      </c>
      <c r="B442" s="98" t="s">
        <v>10105</v>
      </c>
      <c r="C442" s="129">
        <v>42417</v>
      </c>
      <c r="D442" s="130">
        <v>2000</v>
      </c>
      <c r="E442" s="130">
        <v>0</v>
      </c>
      <c r="F442" s="128" t="s">
        <v>5312</v>
      </c>
      <c r="G442" s="129">
        <v>42430</v>
      </c>
      <c r="H442" s="110" t="s">
        <v>4430</v>
      </c>
    </row>
    <row r="443" spans="1:8" x14ac:dyDescent="0.25">
      <c r="A443" s="127" t="s">
        <v>5313</v>
      </c>
      <c r="B443" s="98" t="s">
        <v>10106</v>
      </c>
      <c r="C443" s="129">
        <v>42424</v>
      </c>
      <c r="D443" s="130">
        <v>450</v>
      </c>
      <c r="E443" s="130">
        <v>0</v>
      </c>
      <c r="F443" s="128" t="s">
        <v>5314</v>
      </c>
      <c r="G443" s="129">
        <v>42424</v>
      </c>
      <c r="H443" s="110" t="s">
        <v>406</v>
      </c>
    </row>
    <row r="444" spans="1:8" x14ac:dyDescent="0.25">
      <c r="A444" s="127" t="s">
        <v>5315</v>
      </c>
      <c r="B444" s="98" t="s">
        <v>10107</v>
      </c>
      <c r="C444" s="129">
        <v>42424</v>
      </c>
      <c r="D444" s="130">
        <v>1400</v>
      </c>
      <c r="E444" s="130">
        <v>0</v>
      </c>
      <c r="F444" s="128" t="s">
        <v>5314</v>
      </c>
      <c r="G444" s="129">
        <v>42424</v>
      </c>
      <c r="H444" s="110" t="s">
        <v>219</v>
      </c>
    </row>
    <row r="445" spans="1:8" x14ac:dyDescent="0.25">
      <c r="A445" s="127" t="s">
        <v>5316</v>
      </c>
      <c r="B445" s="98" t="s">
        <v>9459</v>
      </c>
      <c r="C445" s="129">
        <v>42424</v>
      </c>
      <c r="D445" s="130">
        <v>450</v>
      </c>
      <c r="E445" s="130">
        <v>0</v>
      </c>
      <c r="F445" s="128" t="s">
        <v>5314</v>
      </c>
      <c r="G445" s="129">
        <v>42424</v>
      </c>
      <c r="H445" s="110" t="s">
        <v>4435</v>
      </c>
    </row>
    <row r="446" spans="1:8" x14ac:dyDescent="0.25">
      <c r="A446" s="127" t="s">
        <v>5317</v>
      </c>
      <c r="B446" s="98" t="s">
        <v>9459</v>
      </c>
      <c r="C446" s="129">
        <v>42424</v>
      </c>
      <c r="D446" s="130">
        <v>700</v>
      </c>
      <c r="E446" s="130">
        <v>0</v>
      </c>
      <c r="F446" s="128" t="s">
        <v>5314</v>
      </c>
      <c r="G446" s="129">
        <v>42424</v>
      </c>
      <c r="H446" s="110" t="s">
        <v>4434</v>
      </c>
    </row>
    <row r="447" spans="1:8" x14ac:dyDescent="0.25">
      <c r="A447" s="127" t="s">
        <v>5318</v>
      </c>
      <c r="B447" s="98" t="s">
        <v>9459</v>
      </c>
      <c r="C447" s="129">
        <v>42424</v>
      </c>
      <c r="D447" s="130">
        <v>800</v>
      </c>
      <c r="E447" s="130">
        <v>0</v>
      </c>
      <c r="F447" s="128" t="s">
        <v>5314</v>
      </c>
      <c r="G447" s="129">
        <v>42424</v>
      </c>
      <c r="H447" s="110" t="s">
        <v>4431</v>
      </c>
    </row>
    <row r="448" spans="1:8" x14ac:dyDescent="0.25">
      <c r="A448" s="127" t="s">
        <v>5319</v>
      </c>
      <c r="B448" s="98" t="s">
        <v>10108</v>
      </c>
      <c r="C448" s="129">
        <v>42424</v>
      </c>
      <c r="D448" s="130">
        <v>700</v>
      </c>
      <c r="E448" s="130">
        <v>0</v>
      </c>
      <c r="F448" s="128" t="s">
        <v>5314</v>
      </c>
      <c r="G448" s="129">
        <v>42424</v>
      </c>
      <c r="H448" s="110" t="s">
        <v>6456</v>
      </c>
    </row>
    <row r="449" spans="1:8" x14ac:dyDescent="0.25">
      <c r="A449" s="127" t="s">
        <v>5320</v>
      </c>
      <c r="B449" s="98" t="s">
        <v>10109</v>
      </c>
      <c r="C449" s="129">
        <v>42419</v>
      </c>
      <c r="D449" s="130">
        <v>0</v>
      </c>
      <c r="E449" s="130">
        <v>0</v>
      </c>
      <c r="F449" s="128" t="s">
        <v>2259</v>
      </c>
      <c r="G449" s="129">
        <v>42410</v>
      </c>
      <c r="H449" s="110" t="s">
        <v>459</v>
      </c>
    </row>
    <row r="450" spans="1:8" x14ac:dyDescent="0.25">
      <c r="A450" s="127" t="s">
        <v>5321</v>
      </c>
      <c r="B450" s="98" t="s">
        <v>10110</v>
      </c>
      <c r="C450" s="129">
        <v>42419</v>
      </c>
      <c r="D450" s="130">
        <v>0</v>
      </c>
      <c r="E450" s="130">
        <v>0</v>
      </c>
      <c r="F450" s="128" t="s">
        <v>5322</v>
      </c>
      <c r="G450" s="129">
        <v>42735</v>
      </c>
      <c r="H450" s="110" t="s">
        <v>4437</v>
      </c>
    </row>
    <row r="451" spans="1:8" x14ac:dyDescent="0.25">
      <c r="A451" s="127" t="s">
        <v>5323</v>
      </c>
      <c r="B451" s="98" t="s">
        <v>10110</v>
      </c>
      <c r="C451" s="129">
        <v>42419</v>
      </c>
      <c r="D451" s="130">
        <v>0</v>
      </c>
      <c r="E451" s="130">
        <v>0</v>
      </c>
      <c r="F451" s="128" t="s">
        <v>2259</v>
      </c>
      <c r="G451" s="129">
        <v>42735</v>
      </c>
      <c r="H451" s="110" t="s">
        <v>6457</v>
      </c>
    </row>
    <row r="452" spans="1:8" x14ac:dyDescent="0.25">
      <c r="A452" s="127" t="s">
        <v>5324</v>
      </c>
      <c r="B452" s="98" t="s">
        <v>10111</v>
      </c>
      <c r="C452" s="129">
        <v>42419</v>
      </c>
      <c r="D452" s="130">
        <v>0</v>
      </c>
      <c r="E452" s="130">
        <v>0</v>
      </c>
      <c r="F452" s="128" t="s">
        <v>2259</v>
      </c>
      <c r="G452" s="129">
        <v>42735</v>
      </c>
      <c r="H452" s="110" t="s">
        <v>6458</v>
      </c>
    </row>
    <row r="453" spans="1:8" x14ac:dyDescent="0.25">
      <c r="A453" s="127" t="s">
        <v>5325</v>
      </c>
      <c r="B453" s="98" t="s">
        <v>10109</v>
      </c>
      <c r="C453" s="129">
        <v>42419</v>
      </c>
      <c r="D453" s="130">
        <v>0</v>
      </c>
      <c r="E453" s="130">
        <v>0</v>
      </c>
      <c r="F453" s="128" t="s">
        <v>2259</v>
      </c>
      <c r="G453" s="129">
        <v>42735</v>
      </c>
      <c r="H453" s="110" t="s">
        <v>4438</v>
      </c>
    </row>
    <row r="454" spans="1:8" x14ac:dyDescent="0.25">
      <c r="A454" s="127" t="s">
        <v>5326</v>
      </c>
      <c r="B454" s="98" t="s">
        <v>10111</v>
      </c>
      <c r="C454" s="129">
        <v>42419</v>
      </c>
      <c r="D454" s="130">
        <v>0</v>
      </c>
      <c r="E454" s="130">
        <v>0</v>
      </c>
      <c r="F454" s="128" t="s">
        <v>2259</v>
      </c>
      <c r="G454" s="129">
        <v>42735</v>
      </c>
      <c r="H454" s="110" t="s">
        <v>4439</v>
      </c>
    </row>
    <row r="455" spans="1:8" x14ac:dyDescent="0.25">
      <c r="A455" s="127" t="s">
        <v>5327</v>
      </c>
      <c r="B455" s="98" t="s">
        <v>10112</v>
      </c>
      <c r="C455" s="129">
        <v>42419</v>
      </c>
      <c r="D455" s="130">
        <v>0</v>
      </c>
      <c r="E455" s="130">
        <v>0</v>
      </c>
      <c r="F455" s="128" t="s">
        <v>2259</v>
      </c>
      <c r="G455" s="129">
        <v>42735</v>
      </c>
      <c r="H455" s="110" t="s">
        <v>4436</v>
      </c>
    </row>
    <row r="456" spans="1:8" x14ac:dyDescent="0.25">
      <c r="A456" s="127" t="s">
        <v>5328</v>
      </c>
      <c r="B456" s="98" t="s">
        <v>10112</v>
      </c>
      <c r="C456" s="129">
        <v>42419</v>
      </c>
      <c r="D456" s="130">
        <v>0</v>
      </c>
      <c r="E456" s="130">
        <v>0</v>
      </c>
      <c r="F456" s="128" t="s">
        <v>2259</v>
      </c>
      <c r="G456" s="129">
        <v>42735</v>
      </c>
      <c r="H456" s="110" t="s">
        <v>6459</v>
      </c>
    </row>
    <row r="457" spans="1:8" x14ac:dyDescent="0.25">
      <c r="A457" s="127" t="s">
        <v>5329</v>
      </c>
      <c r="B457" s="98" t="s">
        <v>10112</v>
      </c>
      <c r="C457" s="129">
        <v>42419</v>
      </c>
      <c r="D457" s="130">
        <v>0</v>
      </c>
      <c r="E457" s="130">
        <v>0</v>
      </c>
      <c r="F457" s="128" t="s">
        <v>2259</v>
      </c>
      <c r="G457" s="129">
        <v>42735</v>
      </c>
      <c r="H457" s="110" t="s">
        <v>15</v>
      </c>
    </row>
    <row r="458" spans="1:8" x14ac:dyDescent="0.25">
      <c r="A458" s="127" t="s">
        <v>5330</v>
      </c>
      <c r="B458" s="98" t="s">
        <v>9459</v>
      </c>
      <c r="C458" s="129">
        <v>42443</v>
      </c>
      <c r="D458" s="130">
        <v>600</v>
      </c>
      <c r="E458" s="130">
        <v>0</v>
      </c>
      <c r="F458" s="128" t="s">
        <v>5331</v>
      </c>
      <c r="G458" s="129">
        <v>42450</v>
      </c>
      <c r="H458" s="110" t="s">
        <v>6460</v>
      </c>
    </row>
    <row r="459" spans="1:8" x14ac:dyDescent="0.25">
      <c r="A459" s="127" t="s">
        <v>5332</v>
      </c>
      <c r="B459" s="98" t="s">
        <v>9459</v>
      </c>
      <c r="C459" s="129">
        <v>42443</v>
      </c>
      <c r="D459" s="130">
        <v>600</v>
      </c>
      <c r="E459" s="130">
        <v>0</v>
      </c>
      <c r="F459" s="128" t="s">
        <v>5331</v>
      </c>
      <c r="G459" s="129">
        <v>42450</v>
      </c>
      <c r="H459" s="110" t="s">
        <v>6461</v>
      </c>
    </row>
    <row r="460" spans="1:8" x14ac:dyDescent="0.25">
      <c r="A460" s="127" t="s">
        <v>5333</v>
      </c>
      <c r="B460" s="98" t="s">
        <v>9459</v>
      </c>
      <c r="C460" s="129">
        <v>42443</v>
      </c>
      <c r="D460" s="130">
        <v>500</v>
      </c>
      <c r="E460" s="130">
        <v>0</v>
      </c>
      <c r="F460" s="128" t="s">
        <v>5331</v>
      </c>
      <c r="G460" s="129">
        <v>42450</v>
      </c>
      <c r="H460" s="110" t="s">
        <v>6462</v>
      </c>
    </row>
    <row r="461" spans="1:8" ht="33.75" x14ac:dyDescent="0.25">
      <c r="A461" s="127" t="s">
        <v>5334</v>
      </c>
      <c r="B461" s="98" t="s">
        <v>5335</v>
      </c>
      <c r="C461" s="129">
        <v>42422</v>
      </c>
      <c r="D461" s="130">
        <v>130000</v>
      </c>
      <c r="E461" s="130">
        <v>0</v>
      </c>
      <c r="F461" s="128" t="s">
        <v>5310</v>
      </c>
      <c r="G461" s="129">
        <v>42724</v>
      </c>
      <c r="H461" s="110" t="s">
        <v>234</v>
      </c>
    </row>
    <row r="462" spans="1:8" x14ac:dyDescent="0.25">
      <c r="A462" s="127" t="s">
        <v>5336</v>
      </c>
      <c r="B462" s="98" t="s">
        <v>10113</v>
      </c>
      <c r="C462" s="129">
        <v>42474</v>
      </c>
      <c r="D462" s="130">
        <v>1200</v>
      </c>
      <c r="E462" s="130">
        <v>0</v>
      </c>
      <c r="F462" s="128" t="s">
        <v>5337</v>
      </c>
      <c r="G462" s="129">
        <v>42461</v>
      </c>
      <c r="H462" s="110" t="s">
        <v>4433</v>
      </c>
    </row>
    <row r="463" spans="1:8" x14ac:dyDescent="0.25">
      <c r="A463" s="127" t="s">
        <v>5338</v>
      </c>
      <c r="B463" s="98" t="s">
        <v>10114</v>
      </c>
      <c r="C463" s="129">
        <v>42468</v>
      </c>
      <c r="D463" s="130">
        <v>10000</v>
      </c>
      <c r="E463" s="130">
        <v>0</v>
      </c>
      <c r="F463" s="128" t="s">
        <v>2259</v>
      </c>
      <c r="G463" s="129">
        <v>42469</v>
      </c>
      <c r="H463" s="110" t="s">
        <v>4169</v>
      </c>
    </row>
    <row r="464" spans="1:8" x14ac:dyDescent="0.25">
      <c r="A464" s="127" t="s">
        <v>5339</v>
      </c>
      <c r="B464" s="98" t="s">
        <v>5340</v>
      </c>
      <c r="C464" s="129">
        <v>42461</v>
      </c>
      <c r="D464" s="130">
        <v>0</v>
      </c>
      <c r="E464" s="130">
        <v>0</v>
      </c>
      <c r="F464" s="128" t="s">
        <v>2047</v>
      </c>
      <c r="G464" s="129">
        <v>42261</v>
      </c>
      <c r="H464" s="110" t="s">
        <v>45</v>
      </c>
    </row>
    <row r="465" spans="1:8" ht="22.5" x14ac:dyDescent="0.25">
      <c r="A465" s="127" t="s">
        <v>5341</v>
      </c>
      <c r="B465" s="98" t="s">
        <v>5342</v>
      </c>
      <c r="C465" s="129">
        <v>42548</v>
      </c>
      <c r="D465" s="130">
        <v>2000</v>
      </c>
      <c r="E465" s="130">
        <v>0</v>
      </c>
      <c r="F465" s="128" t="s">
        <v>4983</v>
      </c>
      <c r="G465" s="129">
        <v>42714</v>
      </c>
      <c r="H465" s="110" t="s">
        <v>6331</v>
      </c>
    </row>
    <row r="466" spans="1:8" ht="22.5" x14ac:dyDescent="0.25">
      <c r="A466" s="127" t="s">
        <v>5343</v>
      </c>
      <c r="B466" s="98" t="s">
        <v>5344</v>
      </c>
      <c r="C466" s="129">
        <v>42515</v>
      </c>
      <c r="D466" s="130">
        <v>8000</v>
      </c>
      <c r="E466" s="130">
        <v>0</v>
      </c>
      <c r="F466" s="128" t="s">
        <v>4983</v>
      </c>
      <c r="G466" s="129">
        <v>42714</v>
      </c>
      <c r="H466" s="110" t="s">
        <v>6405</v>
      </c>
    </row>
    <row r="467" spans="1:8" ht="22.5" x14ac:dyDescent="0.25">
      <c r="A467" s="127" t="s">
        <v>5345</v>
      </c>
      <c r="B467" s="98" t="s">
        <v>5346</v>
      </c>
      <c r="C467" s="129">
        <v>42515</v>
      </c>
      <c r="D467" s="130">
        <v>6000</v>
      </c>
      <c r="E467" s="130">
        <v>0</v>
      </c>
      <c r="F467" s="128" t="s">
        <v>4983</v>
      </c>
      <c r="G467" s="129">
        <v>42714</v>
      </c>
      <c r="H467" s="110" t="s">
        <v>6406</v>
      </c>
    </row>
    <row r="468" spans="1:8" ht="22.5" x14ac:dyDescent="0.25">
      <c r="A468" s="127" t="s">
        <v>5347</v>
      </c>
      <c r="B468" s="98" t="s">
        <v>5346</v>
      </c>
      <c r="C468" s="129">
        <v>42524</v>
      </c>
      <c r="D468" s="130">
        <v>2000</v>
      </c>
      <c r="E468" s="130">
        <v>0</v>
      </c>
      <c r="F468" s="128" t="s">
        <v>4983</v>
      </c>
      <c r="G468" s="129">
        <v>42714</v>
      </c>
      <c r="H468" s="110" t="s">
        <v>6406</v>
      </c>
    </row>
    <row r="469" spans="1:8" x14ac:dyDescent="0.25">
      <c r="A469" s="127" t="s">
        <v>5348</v>
      </c>
      <c r="B469" s="98" t="s">
        <v>5349</v>
      </c>
      <c r="C469" s="129">
        <v>42524</v>
      </c>
      <c r="D469" s="130">
        <v>3000</v>
      </c>
      <c r="E469" s="130">
        <v>0</v>
      </c>
      <c r="F469" s="128" t="s">
        <v>4983</v>
      </c>
      <c r="G469" s="129">
        <v>42714</v>
      </c>
      <c r="H469" s="110" t="s">
        <v>1535</v>
      </c>
    </row>
    <row r="470" spans="1:8" ht="22.5" x14ac:dyDescent="0.25">
      <c r="A470" s="127" t="s">
        <v>5350</v>
      </c>
      <c r="B470" s="98" t="s">
        <v>5351</v>
      </c>
      <c r="C470" s="129">
        <v>42524</v>
      </c>
      <c r="D470" s="130">
        <v>4000</v>
      </c>
      <c r="E470" s="130">
        <v>0</v>
      </c>
      <c r="F470" s="128" t="s">
        <v>4983</v>
      </c>
      <c r="G470" s="129">
        <v>42714</v>
      </c>
      <c r="H470" s="110" t="s">
        <v>1535</v>
      </c>
    </row>
    <row r="471" spans="1:8" ht="22.5" x14ac:dyDescent="0.25">
      <c r="A471" s="127" t="s">
        <v>5352</v>
      </c>
      <c r="B471" s="98" t="s">
        <v>5353</v>
      </c>
      <c r="C471" s="129">
        <v>42524</v>
      </c>
      <c r="D471" s="130">
        <v>2000</v>
      </c>
      <c r="E471" s="130">
        <v>0</v>
      </c>
      <c r="F471" s="128" t="s">
        <v>4983</v>
      </c>
      <c r="G471" s="129">
        <v>42714</v>
      </c>
      <c r="H471" s="110" t="s">
        <v>215</v>
      </c>
    </row>
    <row r="472" spans="1:8" x14ac:dyDescent="0.25">
      <c r="A472" s="127" t="s">
        <v>5354</v>
      </c>
      <c r="B472" s="98" t="s">
        <v>5355</v>
      </c>
      <c r="C472" s="129">
        <v>42524</v>
      </c>
      <c r="D472" s="130">
        <v>2000</v>
      </c>
      <c r="E472" s="130">
        <v>0</v>
      </c>
      <c r="F472" s="128" t="s">
        <v>4983</v>
      </c>
      <c r="G472" s="129">
        <v>42714</v>
      </c>
      <c r="H472" s="110" t="s">
        <v>6417</v>
      </c>
    </row>
    <row r="473" spans="1:8" x14ac:dyDescent="0.25">
      <c r="A473" s="127" t="s">
        <v>5356</v>
      </c>
      <c r="B473" s="98" t="s">
        <v>5357</v>
      </c>
      <c r="C473" s="129">
        <v>42515</v>
      </c>
      <c r="D473" s="130">
        <v>12000</v>
      </c>
      <c r="E473" s="130">
        <v>0</v>
      </c>
      <c r="F473" s="128" t="s">
        <v>4983</v>
      </c>
      <c r="G473" s="129">
        <v>42714</v>
      </c>
      <c r="H473" s="110" t="s">
        <v>6404</v>
      </c>
    </row>
    <row r="474" spans="1:8" ht="22.5" x14ac:dyDescent="0.25">
      <c r="A474" s="127" t="s">
        <v>5358</v>
      </c>
      <c r="B474" s="98" t="s">
        <v>5359</v>
      </c>
      <c r="C474" s="129">
        <v>42524</v>
      </c>
      <c r="D474" s="130">
        <v>4000</v>
      </c>
      <c r="E474" s="130">
        <v>0</v>
      </c>
      <c r="F474" s="128" t="s">
        <v>4983</v>
      </c>
      <c r="G474" s="129">
        <v>42714</v>
      </c>
      <c r="H474" s="110" t="s">
        <v>253</v>
      </c>
    </row>
    <row r="475" spans="1:8" ht="22.5" x14ac:dyDescent="0.25">
      <c r="A475" s="127" t="s">
        <v>5360</v>
      </c>
      <c r="B475" s="98" t="s">
        <v>5361</v>
      </c>
      <c r="C475" s="129">
        <v>42524</v>
      </c>
      <c r="D475" s="130">
        <v>3000</v>
      </c>
      <c r="E475" s="130">
        <v>0</v>
      </c>
      <c r="F475" s="128" t="s">
        <v>4983</v>
      </c>
      <c r="G475" s="129">
        <v>42714</v>
      </c>
      <c r="H475" s="110" t="s">
        <v>6403</v>
      </c>
    </row>
    <row r="476" spans="1:8" ht="22.5" x14ac:dyDescent="0.25">
      <c r="A476" s="127" t="s">
        <v>5362</v>
      </c>
      <c r="B476" s="98" t="s">
        <v>5363</v>
      </c>
      <c r="C476" s="129">
        <v>42562</v>
      </c>
      <c r="D476" s="130">
        <v>8560</v>
      </c>
      <c r="E476" s="130">
        <v>0</v>
      </c>
      <c r="F476" s="128" t="s">
        <v>5364</v>
      </c>
      <c r="G476" s="129">
        <v>42566</v>
      </c>
      <c r="H476" s="110" t="s">
        <v>4417</v>
      </c>
    </row>
    <row r="477" spans="1:8" ht="22.5" x14ac:dyDescent="0.25">
      <c r="A477" s="127" t="s">
        <v>5365</v>
      </c>
      <c r="B477" s="98" t="s">
        <v>5366</v>
      </c>
      <c r="C477" s="129">
        <v>42524</v>
      </c>
      <c r="D477" s="130">
        <v>3000</v>
      </c>
      <c r="E477" s="130">
        <v>0</v>
      </c>
      <c r="F477" s="128" t="s">
        <v>4983</v>
      </c>
      <c r="G477" s="129">
        <v>42714</v>
      </c>
      <c r="H477" s="110" t="s">
        <v>6463</v>
      </c>
    </row>
    <row r="478" spans="1:8" ht="22.5" x14ac:dyDescent="0.25">
      <c r="A478" s="127" t="s">
        <v>5367</v>
      </c>
      <c r="B478" s="98" t="s">
        <v>5359</v>
      </c>
      <c r="C478" s="129">
        <v>42524</v>
      </c>
      <c r="D478" s="130">
        <v>4000</v>
      </c>
      <c r="E478" s="130">
        <v>0</v>
      </c>
      <c r="F478" s="128" t="s">
        <v>4983</v>
      </c>
      <c r="G478" s="129">
        <v>42714</v>
      </c>
      <c r="H478" s="110" t="s">
        <v>253</v>
      </c>
    </row>
    <row r="479" spans="1:8" ht="22.5" x14ac:dyDescent="0.25">
      <c r="A479" s="127" t="s">
        <v>5368</v>
      </c>
      <c r="B479" s="98" t="s">
        <v>5369</v>
      </c>
      <c r="C479" s="129">
        <v>42515</v>
      </c>
      <c r="D479" s="130">
        <v>10000</v>
      </c>
      <c r="E479" s="130">
        <v>0</v>
      </c>
      <c r="F479" s="128" t="s">
        <v>4983</v>
      </c>
      <c r="G479" s="129">
        <v>42714</v>
      </c>
      <c r="H479" s="110" t="s">
        <v>6416</v>
      </c>
    </row>
    <row r="480" spans="1:8" ht="22.5" x14ac:dyDescent="0.25">
      <c r="A480" s="127" t="s">
        <v>5370</v>
      </c>
      <c r="B480" s="98" t="s">
        <v>5371</v>
      </c>
      <c r="C480" s="129">
        <v>42524</v>
      </c>
      <c r="D480" s="130">
        <v>15000</v>
      </c>
      <c r="E480" s="130">
        <v>0</v>
      </c>
      <c r="F480" s="128" t="s">
        <v>4983</v>
      </c>
      <c r="G480" s="129">
        <v>42714</v>
      </c>
      <c r="H480" s="110" t="s">
        <v>6415</v>
      </c>
    </row>
    <row r="481" spans="1:8" ht="22.5" x14ac:dyDescent="0.25">
      <c r="A481" s="127" t="s">
        <v>5372</v>
      </c>
      <c r="B481" s="98" t="s">
        <v>5373</v>
      </c>
      <c r="C481" s="129">
        <v>42524</v>
      </c>
      <c r="D481" s="130">
        <v>2000</v>
      </c>
      <c r="E481" s="130">
        <v>0</v>
      </c>
      <c r="F481" s="128" t="s">
        <v>4983</v>
      </c>
      <c r="G481" s="129">
        <v>42714</v>
      </c>
      <c r="H481" s="110" t="s">
        <v>6331</v>
      </c>
    </row>
    <row r="482" spans="1:8" ht="45" x14ac:dyDescent="0.25">
      <c r="A482" s="127" t="s">
        <v>5374</v>
      </c>
      <c r="B482" s="98" t="s">
        <v>5375</v>
      </c>
      <c r="C482" s="129">
        <v>42524</v>
      </c>
      <c r="D482" s="130">
        <v>2000</v>
      </c>
      <c r="E482" s="130">
        <v>0</v>
      </c>
      <c r="F482" s="128" t="s">
        <v>4983</v>
      </c>
      <c r="G482" s="129">
        <v>42714</v>
      </c>
      <c r="H482" s="110" t="s">
        <v>4402</v>
      </c>
    </row>
    <row r="483" spans="1:8" ht="45" x14ac:dyDescent="0.25">
      <c r="A483" s="127" t="s">
        <v>5376</v>
      </c>
      <c r="B483" s="98" t="s">
        <v>5375</v>
      </c>
      <c r="C483" s="129">
        <v>42524</v>
      </c>
      <c r="D483" s="130">
        <v>2000</v>
      </c>
      <c r="E483" s="130">
        <v>0</v>
      </c>
      <c r="F483" s="128" t="s">
        <v>4983</v>
      </c>
      <c r="G483" s="129">
        <v>42714</v>
      </c>
      <c r="H483" s="110" t="s">
        <v>4402</v>
      </c>
    </row>
    <row r="484" spans="1:8" ht="22.5" x14ac:dyDescent="0.25">
      <c r="A484" s="127" t="s">
        <v>5377</v>
      </c>
      <c r="B484" s="98" t="s">
        <v>5378</v>
      </c>
      <c r="C484" s="129">
        <v>42524</v>
      </c>
      <c r="D484" s="130">
        <v>2000</v>
      </c>
      <c r="E484" s="130">
        <v>0</v>
      </c>
      <c r="F484" s="128" t="s">
        <v>4983</v>
      </c>
      <c r="G484" s="129">
        <v>42714</v>
      </c>
      <c r="H484" s="110" t="s">
        <v>6414</v>
      </c>
    </row>
    <row r="485" spans="1:8" ht="22.5" x14ac:dyDescent="0.25">
      <c r="A485" s="127" t="s">
        <v>5379</v>
      </c>
      <c r="B485" s="98" t="s">
        <v>5380</v>
      </c>
      <c r="C485" s="129">
        <v>42524</v>
      </c>
      <c r="D485" s="130">
        <v>3000</v>
      </c>
      <c r="E485" s="130">
        <v>0</v>
      </c>
      <c r="F485" s="128" t="s">
        <v>4983</v>
      </c>
      <c r="G485" s="129">
        <v>42714</v>
      </c>
      <c r="H485" s="110" t="s">
        <v>6411</v>
      </c>
    </row>
    <row r="486" spans="1:8" x14ac:dyDescent="0.25">
      <c r="A486" s="127" t="s">
        <v>5381</v>
      </c>
      <c r="B486" s="98" t="s">
        <v>5382</v>
      </c>
      <c r="C486" s="129">
        <v>42524</v>
      </c>
      <c r="D486" s="130">
        <v>3000</v>
      </c>
      <c r="E486" s="130">
        <v>0</v>
      </c>
      <c r="F486" s="128" t="s">
        <v>4983</v>
      </c>
      <c r="G486" s="129">
        <v>42714</v>
      </c>
      <c r="H486" s="110" t="s">
        <v>6413</v>
      </c>
    </row>
    <row r="487" spans="1:8" x14ac:dyDescent="0.25">
      <c r="A487" s="127" t="s">
        <v>5383</v>
      </c>
      <c r="B487" s="98" t="s">
        <v>5384</v>
      </c>
      <c r="C487" s="129">
        <v>42515</v>
      </c>
      <c r="D487" s="130">
        <v>10000</v>
      </c>
      <c r="E487" s="130">
        <v>0</v>
      </c>
      <c r="F487" s="128" t="s">
        <v>4983</v>
      </c>
      <c r="G487" s="129">
        <v>42714</v>
      </c>
      <c r="H487" s="110" t="s">
        <v>6412</v>
      </c>
    </row>
    <row r="488" spans="1:8" ht="22.5" x14ac:dyDescent="0.25">
      <c r="A488" s="127" t="s">
        <v>5385</v>
      </c>
      <c r="B488" s="98" t="s">
        <v>5380</v>
      </c>
      <c r="C488" s="129">
        <v>42548</v>
      </c>
      <c r="D488" s="130">
        <v>2000</v>
      </c>
      <c r="E488" s="130">
        <v>0</v>
      </c>
      <c r="F488" s="128" t="s">
        <v>4983</v>
      </c>
      <c r="G488" s="129">
        <v>42714</v>
      </c>
      <c r="H488" s="110" t="s">
        <v>6411</v>
      </c>
    </row>
    <row r="489" spans="1:8" x14ac:dyDescent="0.25">
      <c r="A489" s="127" t="s">
        <v>5386</v>
      </c>
      <c r="B489" s="98" t="s">
        <v>5387</v>
      </c>
      <c r="C489" s="129">
        <v>42515</v>
      </c>
      <c r="D489" s="130">
        <v>15000</v>
      </c>
      <c r="E489" s="130">
        <v>0</v>
      </c>
      <c r="F489" s="128" t="s">
        <v>4983</v>
      </c>
      <c r="G489" s="129">
        <v>42714</v>
      </c>
      <c r="H489" s="110" t="s">
        <v>1524</v>
      </c>
    </row>
    <row r="490" spans="1:8" x14ac:dyDescent="0.25">
      <c r="A490" s="127" t="s">
        <v>5388</v>
      </c>
      <c r="B490" s="98" t="s">
        <v>5389</v>
      </c>
      <c r="C490" s="129">
        <v>42548</v>
      </c>
      <c r="D490" s="130">
        <v>2000</v>
      </c>
      <c r="E490" s="130">
        <v>0</v>
      </c>
      <c r="F490" s="128" t="s">
        <v>4983</v>
      </c>
      <c r="G490" s="129">
        <v>42714</v>
      </c>
      <c r="H490" s="110" t="s">
        <v>6410</v>
      </c>
    </row>
    <row r="491" spans="1:8" x14ac:dyDescent="0.25">
      <c r="A491" s="127" t="s">
        <v>5390</v>
      </c>
      <c r="B491" s="98" t="s">
        <v>5391</v>
      </c>
      <c r="C491" s="129">
        <v>42524</v>
      </c>
      <c r="D491" s="130">
        <v>6000</v>
      </c>
      <c r="E491" s="130">
        <v>0</v>
      </c>
      <c r="F491" s="128" t="s">
        <v>4983</v>
      </c>
      <c r="G491" s="129">
        <v>42714</v>
      </c>
      <c r="H491" s="110" t="s">
        <v>6409</v>
      </c>
    </row>
    <row r="492" spans="1:8" x14ac:dyDescent="0.25">
      <c r="A492" s="127" t="s">
        <v>5392</v>
      </c>
      <c r="B492" s="98" t="s">
        <v>5391</v>
      </c>
      <c r="C492" s="129">
        <v>42515</v>
      </c>
      <c r="D492" s="130">
        <v>13000</v>
      </c>
      <c r="E492" s="130">
        <v>0</v>
      </c>
      <c r="F492" s="128" t="s">
        <v>4983</v>
      </c>
      <c r="G492" s="129">
        <v>42714</v>
      </c>
      <c r="H492" s="110" t="s">
        <v>6409</v>
      </c>
    </row>
    <row r="493" spans="1:8" x14ac:dyDescent="0.25">
      <c r="A493" s="127" t="s">
        <v>5393</v>
      </c>
      <c r="B493" s="98" t="s">
        <v>5394</v>
      </c>
      <c r="C493" s="129">
        <v>42524</v>
      </c>
      <c r="D493" s="130">
        <v>5000</v>
      </c>
      <c r="E493" s="130">
        <v>0</v>
      </c>
      <c r="F493" s="128" t="s">
        <v>4983</v>
      </c>
      <c r="G493" s="129">
        <v>42714</v>
      </c>
      <c r="H493" s="110" t="s">
        <v>6408</v>
      </c>
    </row>
    <row r="494" spans="1:8" ht="22.5" x14ac:dyDescent="0.25">
      <c r="A494" s="127" t="s">
        <v>5395</v>
      </c>
      <c r="B494" s="98" t="s">
        <v>5396</v>
      </c>
      <c r="C494" s="129">
        <v>42524</v>
      </c>
      <c r="D494" s="130">
        <v>4000</v>
      </c>
      <c r="E494" s="130">
        <v>0</v>
      </c>
      <c r="F494" s="128" t="s">
        <v>4983</v>
      </c>
      <c r="G494" s="129">
        <v>42714</v>
      </c>
      <c r="H494" s="110" t="s">
        <v>6407</v>
      </c>
    </row>
    <row r="495" spans="1:8" ht="22.5" x14ac:dyDescent="0.25">
      <c r="A495" s="127" t="s">
        <v>5397</v>
      </c>
      <c r="B495" s="98" t="s">
        <v>5351</v>
      </c>
      <c r="C495" s="129">
        <v>42524</v>
      </c>
      <c r="D495" s="130">
        <v>4000</v>
      </c>
      <c r="E495" s="130">
        <v>0</v>
      </c>
      <c r="F495" s="128" t="s">
        <v>4983</v>
      </c>
      <c r="G495" s="129">
        <v>42714</v>
      </c>
      <c r="H495" s="110" t="s">
        <v>1535</v>
      </c>
    </row>
    <row r="496" spans="1:8" x14ac:dyDescent="0.25">
      <c r="A496" s="127" t="s">
        <v>5398</v>
      </c>
      <c r="B496" s="98" t="s">
        <v>5349</v>
      </c>
      <c r="C496" s="129">
        <v>42524</v>
      </c>
      <c r="D496" s="130">
        <v>3000</v>
      </c>
      <c r="E496" s="130">
        <v>0</v>
      </c>
      <c r="F496" s="128" t="s">
        <v>4983</v>
      </c>
      <c r="G496" s="129">
        <v>42714</v>
      </c>
      <c r="H496" s="110" t="s">
        <v>1535</v>
      </c>
    </row>
    <row r="497" spans="1:8" ht="22.5" x14ac:dyDescent="0.25">
      <c r="A497" s="127" t="s">
        <v>5399</v>
      </c>
      <c r="B497" s="98" t="s">
        <v>5400</v>
      </c>
      <c r="C497" s="129">
        <v>42524</v>
      </c>
      <c r="D497" s="130">
        <v>2000</v>
      </c>
      <c r="E497" s="130">
        <v>0</v>
      </c>
      <c r="F497" s="128" t="s">
        <v>4983</v>
      </c>
      <c r="G497" s="129">
        <v>42714</v>
      </c>
      <c r="H497" s="110" t="s">
        <v>6406</v>
      </c>
    </row>
    <row r="498" spans="1:8" ht="22.5" x14ac:dyDescent="0.25">
      <c r="A498" s="127" t="s">
        <v>5401</v>
      </c>
      <c r="B498" s="98" t="s">
        <v>5346</v>
      </c>
      <c r="C498" s="129">
        <v>42515</v>
      </c>
      <c r="D498" s="130">
        <v>6000</v>
      </c>
      <c r="E498" s="130">
        <v>0</v>
      </c>
      <c r="F498" s="128" t="s">
        <v>4983</v>
      </c>
      <c r="G498" s="129">
        <v>42714</v>
      </c>
      <c r="H498" s="110" t="s">
        <v>6406</v>
      </c>
    </row>
    <row r="499" spans="1:8" ht="22.5" x14ac:dyDescent="0.25">
      <c r="A499" s="127" t="s">
        <v>5402</v>
      </c>
      <c r="B499" s="98" t="s">
        <v>5342</v>
      </c>
      <c r="C499" s="129">
        <v>42548</v>
      </c>
      <c r="D499" s="130">
        <v>2000</v>
      </c>
      <c r="E499" s="130">
        <v>0</v>
      </c>
      <c r="F499" s="128" t="s">
        <v>4983</v>
      </c>
      <c r="G499" s="129">
        <v>42714</v>
      </c>
      <c r="H499" s="110" t="s">
        <v>6331</v>
      </c>
    </row>
    <row r="500" spans="1:8" ht="22.5" x14ac:dyDescent="0.25">
      <c r="A500" s="127" t="s">
        <v>5403</v>
      </c>
      <c r="B500" s="98" t="s">
        <v>5404</v>
      </c>
      <c r="C500" s="129">
        <v>42422</v>
      </c>
      <c r="D500" s="130">
        <v>170000</v>
      </c>
      <c r="E500" s="130">
        <v>0</v>
      </c>
      <c r="F500" s="128" t="s">
        <v>5310</v>
      </c>
      <c r="G500" s="129">
        <v>42724</v>
      </c>
      <c r="H500" s="110" t="s">
        <v>211</v>
      </c>
    </row>
    <row r="501" spans="1:8" ht="22.5" x14ac:dyDescent="0.25">
      <c r="A501" s="127" t="s">
        <v>5405</v>
      </c>
      <c r="B501" s="98" t="s">
        <v>5344</v>
      </c>
      <c r="C501" s="129">
        <v>42515</v>
      </c>
      <c r="D501" s="130">
        <v>8000</v>
      </c>
      <c r="E501" s="130">
        <v>0</v>
      </c>
      <c r="F501" s="128" t="s">
        <v>4983</v>
      </c>
      <c r="G501" s="129">
        <v>42714</v>
      </c>
      <c r="H501" s="110" t="s">
        <v>6405</v>
      </c>
    </row>
    <row r="502" spans="1:8" x14ac:dyDescent="0.25">
      <c r="A502" s="127" t="s">
        <v>5406</v>
      </c>
      <c r="B502" s="98" t="s">
        <v>5357</v>
      </c>
      <c r="C502" s="129">
        <v>42515</v>
      </c>
      <c r="D502" s="130">
        <v>12000</v>
      </c>
      <c r="E502" s="130">
        <v>0</v>
      </c>
      <c r="F502" s="128" t="s">
        <v>4983</v>
      </c>
      <c r="G502" s="129">
        <v>42714</v>
      </c>
      <c r="H502" s="110" t="s">
        <v>6404</v>
      </c>
    </row>
    <row r="503" spans="1:8" ht="22.5" x14ac:dyDescent="0.25">
      <c r="A503" s="127" t="s">
        <v>5407</v>
      </c>
      <c r="B503" s="98" t="s">
        <v>5408</v>
      </c>
      <c r="C503" s="129">
        <v>42524</v>
      </c>
      <c r="D503" s="130">
        <v>3000</v>
      </c>
      <c r="E503" s="130">
        <v>0</v>
      </c>
      <c r="F503" s="128" t="s">
        <v>4983</v>
      </c>
      <c r="G503" s="129">
        <v>42714</v>
      </c>
      <c r="H503" s="110" t="s">
        <v>6403</v>
      </c>
    </row>
    <row r="504" spans="1:8" x14ac:dyDescent="0.25">
      <c r="A504" s="127" t="s">
        <v>5409</v>
      </c>
      <c r="B504" s="98" t="s">
        <v>5410</v>
      </c>
      <c r="C504" s="129">
        <v>42524</v>
      </c>
      <c r="D504" s="130">
        <v>5000</v>
      </c>
      <c r="E504" s="130">
        <v>0</v>
      </c>
      <c r="F504" s="128" t="s">
        <v>4983</v>
      </c>
      <c r="G504" s="129">
        <v>42714</v>
      </c>
      <c r="H504" s="110" t="s">
        <v>4379</v>
      </c>
    </row>
    <row r="505" spans="1:8" ht="22.5" x14ac:dyDescent="0.25">
      <c r="A505" s="127" t="s">
        <v>5411</v>
      </c>
      <c r="B505" s="98" t="s">
        <v>5412</v>
      </c>
      <c r="C505" s="129">
        <v>42524</v>
      </c>
      <c r="D505" s="130">
        <v>3000</v>
      </c>
      <c r="E505" s="130">
        <v>0</v>
      </c>
      <c r="F505" s="128" t="s">
        <v>4983</v>
      </c>
      <c r="G505" s="129">
        <v>42714</v>
      </c>
      <c r="H505" s="110" t="s">
        <v>2614</v>
      </c>
    </row>
    <row r="506" spans="1:8" x14ac:dyDescent="0.25">
      <c r="A506" s="127" t="s">
        <v>5413</v>
      </c>
      <c r="B506" s="98" t="s">
        <v>5414</v>
      </c>
      <c r="C506" s="129">
        <v>42524</v>
      </c>
      <c r="D506" s="130">
        <v>4000</v>
      </c>
      <c r="E506" s="130">
        <v>0</v>
      </c>
      <c r="F506" s="128" t="s">
        <v>4983</v>
      </c>
      <c r="G506" s="129">
        <v>42714</v>
      </c>
      <c r="H506" s="110" t="s">
        <v>4394</v>
      </c>
    </row>
    <row r="507" spans="1:8" x14ac:dyDescent="0.25">
      <c r="A507" s="127" t="s">
        <v>5415</v>
      </c>
      <c r="B507" s="98" t="s">
        <v>5414</v>
      </c>
      <c r="C507" s="129">
        <v>42524</v>
      </c>
      <c r="D507" s="130">
        <v>2000</v>
      </c>
      <c r="E507" s="130">
        <v>0</v>
      </c>
      <c r="F507" s="128" t="s">
        <v>4983</v>
      </c>
      <c r="G507" s="129">
        <v>42714</v>
      </c>
      <c r="H507" s="110" t="s">
        <v>4394</v>
      </c>
    </row>
    <row r="508" spans="1:8" x14ac:dyDescent="0.25">
      <c r="A508" s="127" t="s">
        <v>5416</v>
      </c>
      <c r="B508" s="98" t="s">
        <v>5414</v>
      </c>
      <c r="C508" s="129">
        <v>42524</v>
      </c>
      <c r="D508" s="130">
        <v>2000</v>
      </c>
      <c r="E508" s="130">
        <v>0</v>
      </c>
      <c r="F508" s="128" t="s">
        <v>4983</v>
      </c>
      <c r="G508" s="129">
        <v>42714</v>
      </c>
      <c r="H508" s="110" t="s">
        <v>4394</v>
      </c>
    </row>
    <row r="509" spans="1:8" ht="22.5" x14ac:dyDescent="0.25">
      <c r="A509" s="127" t="s">
        <v>5417</v>
      </c>
      <c r="B509" s="98" t="s">
        <v>5418</v>
      </c>
      <c r="C509" s="129">
        <v>42524</v>
      </c>
      <c r="D509" s="130">
        <v>2000</v>
      </c>
      <c r="E509" s="130">
        <v>0</v>
      </c>
      <c r="F509" s="128" t="s">
        <v>4983</v>
      </c>
      <c r="G509" s="129">
        <v>42714</v>
      </c>
      <c r="H509" s="110" t="s">
        <v>4392</v>
      </c>
    </row>
    <row r="510" spans="1:8" x14ac:dyDescent="0.25">
      <c r="A510" s="127" t="s">
        <v>5419</v>
      </c>
      <c r="B510" s="98" t="s">
        <v>5420</v>
      </c>
      <c r="C510" s="129">
        <v>42524</v>
      </c>
      <c r="D510" s="130">
        <v>9000</v>
      </c>
      <c r="E510" s="130">
        <v>0</v>
      </c>
      <c r="F510" s="128" t="s">
        <v>4983</v>
      </c>
      <c r="G510" s="129">
        <v>42714</v>
      </c>
      <c r="H510" s="110" t="s">
        <v>261</v>
      </c>
    </row>
    <row r="511" spans="1:8" ht="22.5" x14ac:dyDescent="0.25">
      <c r="A511" s="127" t="s">
        <v>5421</v>
      </c>
      <c r="B511" s="98" t="s">
        <v>5422</v>
      </c>
      <c r="C511" s="129">
        <v>42524</v>
      </c>
      <c r="D511" s="130">
        <v>20000</v>
      </c>
      <c r="E511" s="130">
        <v>0</v>
      </c>
      <c r="F511" s="128" t="s">
        <v>4983</v>
      </c>
      <c r="G511" s="129">
        <v>42714</v>
      </c>
      <c r="H511" s="110" t="s">
        <v>6419</v>
      </c>
    </row>
    <row r="512" spans="1:8" x14ac:dyDescent="0.25">
      <c r="A512" s="127" t="s">
        <v>5423</v>
      </c>
      <c r="B512" s="98" t="s">
        <v>5424</v>
      </c>
      <c r="C512" s="129">
        <v>42614</v>
      </c>
      <c r="D512" s="130">
        <v>0</v>
      </c>
      <c r="E512" s="130">
        <v>1172437.5</v>
      </c>
      <c r="F512" s="128" t="s">
        <v>2259</v>
      </c>
      <c r="G512" s="129">
        <v>42735</v>
      </c>
      <c r="H512" s="110" t="s">
        <v>243</v>
      </c>
    </row>
    <row r="513" spans="1:8" ht="22.5" x14ac:dyDescent="0.25">
      <c r="A513" s="127" t="s">
        <v>5425</v>
      </c>
      <c r="B513" s="98" t="s">
        <v>5426</v>
      </c>
      <c r="C513" s="129">
        <v>42524</v>
      </c>
      <c r="D513" s="130">
        <v>8000</v>
      </c>
      <c r="E513" s="130">
        <v>0</v>
      </c>
      <c r="F513" s="128" t="s">
        <v>4983</v>
      </c>
      <c r="G513" s="129">
        <v>42714</v>
      </c>
      <c r="H513" s="110" t="s">
        <v>6418</v>
      </c>
    </row>
    <row r="514" spans="1:8" ht="22.5" x14ac:dyDescent="0.25">
      <c r="A514" s="127" t="s">
        <v>5427</v>
      </c>
      <c r="B514" s="98" t="s">
        <v>5428</v>
      </c>
      <c r="C514" s="129">
        <v>42524</v>
      </c>
      <c r="D514" s="130">
        <v>2000</v>
      </c>
      <c r="E514" s="130">
        <v>0</v>
      </c>
      <c r="F514" s="128" t="s">
        <v>4983</v>
      </c>
      <c r="G514" s="129">
        <v>42714</v>
      </c>
      <c r="H514" s="110" t="s">
        <v>6464</v>
      </c>
    </row>
    <row r="515" spans="1:8" ht="22.5" x14ac:dyDescent="0.25">
      <c r="A515" s="127" t="s">
        <v>5429</v>
      </c>
      <c r="B515" s="98" t="s">
        <v>5346</v>
      </c>
      <c r="C515" s="129">
        <v>42524</v>
      </c>
      <c r="D515" s="130">
        <v>9000</v>
      </c>
      <c r="E515" s="130">
        <v>0</v>
      </c>
      <c r="F515" s="128" t="s">
        <v>4983</v>
      </c>
      <c r="G515" s="129">
        <v>42714</v>
      </c>
      <c r="H515" s="110" t="s">
        <v>6406</v>
      </c>
    </row>
    <row r="516" spans="1:8" x14ac:dyDescent="0.25">
      <c r="A516" s="127" t="s">
        <v>5430</v>
      </c>
      <c r="B516" s="98" t="s">
        <v>5431</v>
      </c>
      <c r="C516" s="129">
        <v>42524</v>
      </c>
      <c r="D516" s="130">
        <v>3000</v>
      </c>
      <c r="E516" s="130">
        <v>0</v>
      </c>
      <c r="F516" s="128" t="s">
        <v>4983</v>
      </c>
      <c r="G516" s="129">
        <v>42714</v>
      </c>
      <c r="H516" s="110" t="s">
        <v>6420</v>
      </c>
    </row>
    <row r="517" spans="1:8" x14ac:dyDescent="0.25">
      <c r="A517" s="127" t="s">
        <v>5432</v>
      </c>
      <c r="B517" s="98" t="s">
        <v>5433</v>
      </c>
      <c r="C517" s="129">
        <v>42524</v>
      </c>
      <c r="D517" s="130">
        <v>4000</v>
      </c>
      <c r="E517" s="130">
        <v>0</v>
      </c>
      <c r="F517" s="128" t="s">
        <v>4983</v>
      </c>
      <c r="G517" s="129">
        <v>42714</v>
      </c>
      <c r="H517" s="110" t="s">
        <v>1526</v>
      </c>
    </row>
    <row r="518" spans="1:8" x14ac:dyDescent="0.25">
      <c r="A518" s="127" t="s">
        <v>5434</v>
      </c>
      <c r="B518" s="98" t="s">
        <v>5435</v>
      </c>
      <c r="C518" s="129">
        <v>42524</v>
      </c>
      <c r="D518" s="130">
        <v>2000</v>
      </c>
      <c r="E518" s="130">
        <v>0</v>
      </c>
      <c r="F518" s="128" t="s">
        <v>4983</v>
      </c>
      <c r="G518" s="129">
        <v>42714</v>
      </c>
      <c r="H518" s="110" t="s">
        <v>23</v>
      </c>
    </row>
    <row r="519" spans="1:8" x14ac:dyDescent="0.25">
      <c r="A519" s="127" t="s">
        <v>5436</v>
      </c>
      <c r="B519" s="98" t="s">
        <v>5437</v>
      </c>
      <c r="C519" s="129">
        <v>42524</v>
      </c>
      <c r="D519" s="130">
        <v>4000</v>
      </c>
      <c r="E519" s="130">
        <v>0</v>
      </c>
      <c r="F519" s="128" t="s">
        <v>4983</v>
      </c>
      <c r="G519" s="129">
        <v>42714</v>
      </c>
      <c r="H519" s="110" t="s">
        <v>303</v>
      </c>
    </row>
    <row r="520" spans="1:8" x14ac:dyDescent="0.25">
      <c r="A520" s="127" t="s">
        <v>5438</v>
      </c>
      <c r="B520" s="98" t="s">
        <v>5437</v>
      </c>
      <c r="C520" s="129">
        <v>42524</v>
      </c>
      <c r="D520" s="130">
        <v>2000</v>
      </c>
      <c r="E520" s="130">
        <v>0</v>
      </c>
      <c r="F520" s="128" t="s">
        <v>4983</v>
      </c>
      <c r="G520" s="129">
        <v>42714</v>
      </c>
      <c r="H520" s="110" t="s">
        <v>303</v>
      </c>
    </row>
    <row r="521" spans="1:8" x14ac:dyDescent="0.25">
      <c r="A521" s="127" t="s">
        <v>5439</v>
      </c>
      <c r="B521" s="98" t="s">
        <v>5440</v>
      </c>
      <c r="C521" s="129">
        <v>42524</v>
      </c>
      <c r="D521" s="130">
        <v>2000</v>
      </c>
      <c r="E521" s="130">
        <v>0</v>
      </c>
      <c r="F521" s="128" t="s">
        <v>4983</v>
      </c>
      <c r="G521" s="129">
        <v>42714</v>
      </c>
      <c r="H521" s="110" t="s">
        <v>37</v>
      </c>
    </row>
    <row r="522" spans="1:8" ht="22.5" x14ac:dyDescent="0.25">
      <c r="A522" s="127" t="s">
        <v>5441</v>
      </c>
      <c r="B522" s="98" t="s">
        <v>5442</v>
      </c>
      <c r="C522" s="129">
        <v>42524</v>
      </c>
      <c r="D522" s="130">
        <v>2000</v>
      </c>
      <c r="E522" s="130">
        <v>0</v>
      </c>
      <c r="F522" s="128" t="s">
        <v>4983</v>
      </c>
      <c r="G522" s="129">
        <v>42714</v>
      </c>
      <c r="H522" s="110" t="s">
        <v>4383</v>
      </c>
    </row>
    <row r="523" spans="1:8" ht="22.5" x14ac:dyDescent="0.25">
      <c r="A523" s="127" t="s">
        <v>5443</v>
      </c>
      <c r="B523" s="98" t="s">
        <v>5444</v>
      </c>
      <c r="C523" s="129">
        <v>42524</v>
      </c>
      <c r="D523" s="130">
        <v>2000</v>
      </c>
      <c r="E523" s="130">
        <v>0</v>
      </c>
      <c r="F523" s="128" t="s">
        <v>4983</v>
      </c>
      <c r="G523" s="129">
        <v>42714</v>
      </c>
      <c r="H523" s="110" t="s">
        <v>6448</v>
      </c>
    </row>
    <row r="524" spans="1:8" ht="22.5" x14ac:dyDescent="0.25">
      <c r="A524" s="127" t="s">
        <v>5445</v>
      </c>
      <c r="B524" s="98" t="s">
        <v>5446</v>
      </c>
      <c r="C524" s="129">
        <v>42515</v>
      </c>
      <c r="D524" s="130">
        <v>9000</v>
      </c>
      <c r="E524" s="130">
        <v>0</v>
      </c>
      <c r="F524" s="128" t="s">
        <v>4983</v>
      </c>
      <c r="G524" s="129">
        <v>42714</v>
      </c>
      <c r="H524" s="110" t="s">
        <v>6465</v>
      </c>
    </row>
    <row r="525" spans="1:8" ht="22.5" x14ac:dyDescent="0.25">
      <c r="A525" s="127" t="s">
        <v>5447</v>
      </c>
      <c r="B525" s="98" t="s">
        <v>5444</v>
      </c>
      <c r="C525" s="129">
        <v>42548</v>
      </c>
      <c r="D525" s="130">
        <v>2000</v>
      </c>
      <c r="E525" s="130">
        <v>0</v>
      </c>
      <c r="F525" s="128" t="s">
        <v>4983</v>
      </c>
      <c r="G525" s="129">
        <v>42714</v>
      </c>
      <c r="H525" s="110" t="s">
        <v>6448</v>
      </c>
    </row>
    <row r="526" spans="1:8" ht="22.5" x14ac:dyDescent="0.25">
      <c r="A526" s="127" t="s">
        <v>5448</v>
      </c>
      <c r="B526" s="98" t="s">
        <v>5449</v>
      </c>
      <c r="C526" s="129">
        <v>42524</v>
      </c>
      <c r="D526" s="130">
        <v>2000</v>
      </c>
      <c r="E526" s="130">
        <v>0</v>
      </c>
      <c r="F526" s="128" t="s">
        <v>4983</v>
      </c>
      <c r="G526" s="129">
        <v>42714</v>
      </c>
      <c r="H526" s="110" t="s">
        <v>6447</v>
      </c>
    </row>
    <row r="527" spans="1:8" x14ac:dyDescent="0.25">
      <c r="A527" s="127" t="s">
        <v>5450</v>
      </c>
      <c r="B527" s="98" t="s">
        <v>5451</v>
      </c>
      <c r="C527" s="129">
        <v>42524</v>
      </c>
      <c r="D527" s="130">
        <v>6000</v>
      </c>
      <c r="E527" s="130">
        <v>0</v>
      </c>
      <c r="F527" s="128" t="s">
        <v>4983</v>
      </c>
      <c r="G527" s="129">
        <v>42714</v>
      </c>
      <c r="H527" s="110" t="s">
        <v>1525</v>
      </c>
    </row>
    <row r="528" spans="1:8" ht="22.5" x14ac:dyDescent="0.25">
      <c r="A528" s="127" t="s">
        <v>5452</v>
      </c>
      <c r="B528" s="98" t="s">
        <v>5453</v>
      </c>
      <c r="C528" s="129">
        <v>42524</v>
      </c>
      <c r="D528" s="130">
        <v>2000</v>
      </c>
      <c r="E528" s="130">
        <v>0</v>
      </c>
      <c r="F528" s="128" t="s">
        <v>4983</v>
      </c>
      <c r="G528" s="129">
        <v>42714</v>
      </c>
      <c r="H528" s="110" t="s">
        <v>6453</v>
      </c>
    </row>
    <row r="529" spans="1:8" ht="22.5" x14ac:dyDescent="0.25">
      <c r="A529" s="127" t="s">
        <v>5454</v>
      </c>
      <c r="B529" s="98" t="s">
        <v>5455</v>
      </c>
      <c r="C529" s="129">
        <v>42656</v>
      </c>
      <c r="D529" s="130">
        <v>830000</v>
      </c>
      <c r="E529" s="130">
        <v>0</v>
      </c>
      <c r="F529" s="128" t="s">
        <v>2259</v>
      </c>
      <c r="G529" s="129">
        <v>42735</v>
      </c>
      <c r="H529" s="110" t="s">
        <v>221</v>
      </c>
    </row>
    <row r="530" spans="1:8" x14ac:dyDescent="0.25">
      <c r="A530" s="127" t="s">
        <v>5456</v>
      </c>
      <c r="B530" s="98" t="s">
        <v>5457</v>
      </c>
      <c r="C530" s="129">
        <v>42524</v>
      </c>
      <c r="D530" s="130">
        <v>2000</v>
      </c>
      <c r="E530" s="130">
        <v>0</v>
      </c>
      <c r="F530" s="128" t="s">
        <v>4983</v>
      </c>
      <c r="G530" s="129">
        <v>42714</v>
      </c>
      <c r="H530" s="110" t="s">
        <v>6466</v>
      </c>
    </row>
    <row r="531" spans="1:8" ht="22.5" x14ac:dyDescent="0.25">
      <c r="A531" s="127" t="s">
        <v>5458</v>
      </c>
      <c r="B531" s="98" t="s">
        <v>5366</v>
      </c>
      <c r="C531" s="129">
        <v>42524</v>
      </c>
      <c r="D531" s="130">
        <v>3000</v>
      </c>
      <c r="E531" s="130">
        <v>0</v>
      </c>
      <c r="F531" s="128" t="s">
        <v>4983</v>
      </c>
      <c r="G531" s="129">
        <v>42714</v>
      </c>
      <c r="H531" s="110" t="s">
        <v>6463</v>
      </c>
    </row>
    <row r="532" spans="1:8" x14ac:dyDescent="0.25">
      <c r="A532" s="127" t="s">
        <v>5459</v>
      </c>
      <c r="B532" s="98" t="s">
        <v>5460</v>
      </c>
      <c r="C532" s="129">
        <v>42524</v>
      </c>
      <c r="D532" s="130">
        <v>3000</v>
      </c>
      <c r="E532" s="130">
        <v>0</v>
      </c>
      <c r="F532" s="128" t="s">
        <v>4983</v>
      </c>
      <c r="G532" s="129">
        <v>42714</v>
      </c>
      <c r="H532" s="110" t="s">
        <v>6467</v>
      </c>
    </row>
    <row r="533" spans="1:8" x14ac:dyDescent="0.25">
      <c r="A533" s="127" t="s">
        <v>5461</v>
      </c>
      <c r="B533" s="98" t="s">
        <v>5460</v>
      </c>
      <c r="C533" s="129">
        <v>42548</v>
      </c>
      <c r="D533" s="130">
        <v>2000</v>
      </c>
      <c r="E533" s="130">
        <v>0</v>
      </c>
      <c r="F533" s="128" t="s">
        <v>4983</v>
      </c>
      <c r="G533" s="129">
        <v>42714</v>
      </c>
      <c r="H533" s="110" t="s">
        <v>6467</v>
      </c>
    </row>
    <row r="534" spans="1:8" ht="22.5" x14ac:dyDescent="0.25">
      <c r="A534" s="127" t="s">
        <v>5462</v>
      </c>
      <c r="B534" s="98" t="s">
        <v>5463</v>
      </c>
      <c r="C534" s="129">
        <v>42524</v>
      </c>
      <c r="D534" s="130">
        <v>18000</v>
      </c>
      <c r="E534" s="130">
        <v>0</v>
      </c>
      <c r="F534" s="128" t="s">
        <v>4983</v>
      </c>
      <c r="G534" s="129">
        <v>42714</v>
      </c>
      <c r="H534" s="110" t="s">
        <v>264</v>
      </c>
    </row>
    <row r="535" spans="1:8" x14ac:dyDescent="0.25">
      <c r="A535" s="127" t="s">
        <v>5464</v>
      </c>
      <c r="B535" s="98" t="s">
        <v>10115</v>
      </c>
      <c r="C535" s="129">
        <v>42663</v>
      </c>
      <c r="D535" s="130">
        <v>4800</v>
      </c>
      <c r="E535" s="130">
        <v>0</v>
      </c>
      <c r="F535" s="128" t="s">
        <v>5337</v>
      </c>
      <c r="G535" s="129">
        <v>42552</v>
      </c>
      <c r="H535" s="110" t="s">
        <v>4453</v>
      </c>
    </row>
    <row r="536" spans="1:8" x14ac:dyDescent="0.25">
      <c r="A536" s="127" t="s">
        <v>5465</v>
      </c>
      <c r="B536" s="98" t="s">
        <v>10116</v>
      </c>
      <c r="C536" s="129">
        <v>42663</v>
      </c>
      <c r="D536" s="130">
        <v>600</v>
      </c>
      <c r="E536" s="130">
        <v>0</v>
      </c>
      <c r="F536" s="128" t="s">
        <v>5312</v>
      </c>
      <c r="G536" s="129">
        <v>42583</v>
      </c>
      <c r="H536" s="110" t="s">
        <v>6468</v>
      </c>
    </row>
    <row r="537" spans="1:8" ht="22.5" x14ac:dyDescent="0.25">
      <c r="A537" s="127" t="s">
        <v>5466</v>
      </c>
      <c r="B537" s="98" t="s">
        <v>5467</v>
      </c>
      <c r="C537" s="129">
        <v>42422</v>
      </c>
      <c r="D537" s="130">
        <v>25000</v>
      </c>
      <c r="E537" s="130">
        <v>0</v>
      </c>
      <c r="F537" s="128" t="s">
        <v>5310</v>
      </c>
      <c r="G537" s="129">
        <v>42724</v>
      </c>
      <c r="H537" s="110" t="s">
        <v>4198</v>
      </c>
    </row>
    <row r="538" spans="1:8" ht="22.5" x14ac:dyDescent="0.25">
      <c r="A538" s="127" t="s">
        <v>5468</v>
      </c>
      <c r="B538" s="98" t="s">
        <v>5469</v>
      </c>
      <c r="C538" s="129">
        <v>42548</v>
      </c>
      <c r="D538" s="130">
        <v>2000</v>
      </c>
      <c r="E538" s="130">
        <v>0</v>
      </c>
      <c r="F538" s="128" t="s">
        <v>4983</v>
      </c>
      <c r="G538" s="129">
        <v>42714</v>
      </c>
      <c r="H538" s="110" t="s">
        <v>1535</v>
      </c>
    </row>
    <row r="539" spans="1:8" x14ac:dyDescent="0.25">
      <c r="A539" s="127" t="s">
        <v>5470</v>
      </c>
      <c r="B539" s="98" t="s">
        <v>5471</v>
      </c>
      <c r="C539" s="129">
        <v>42515</v>
      </c>
      <c r="D539" s="130">
        <v>10000</v>
      </c>
      <c r="E539" s="130">
        <v>0</v>
      </c>
      <c r="F539" s="128" t="s">
        <v>4983</v>
      </c>
      <c r="G539" s="129">
        <v>42714</v>
      </c>
      <c r="H539" s="110" t="s">
        <v>1535</v>
      </c>
    </row>
    <row r="540" spans="1:8" ht="22.5" x14ac:dyDescent="0.25">
      <c r="A540" s="127" t="s">
        <v>5472</v>
      </c>
      <c r="B540" s="98" t="s">
        <v>5473</v>
      </c>
      <c r="C540" s="129">
        <v>42524</v>
      </c>
      <c r="D540" s="130">
        <v>3000</v>
      </c>
      <c r="E540" s="130">
        <v>0</v>
      </c>
      <c r="F540" s="128" t="s">
        <v>4983</v>
      </c>
      <c r="G540" s="129">
        <v>42714</v>
      </c>
      <c r="H540" s="110" t="s">
        <v>6469</v>
      </c>
    </row>
    <row r="541" spans="1:8" x14ac:dyDescent="0.25">
      <c r="A541" s="127" t="s">
        <v>5474</v>
      </c>
      <c r="B541" s="98" t="s">
        <v>5475</v>
      </c>
      <c r="C541" s="129">
        <v>42515</v>
      </c>
      <c r="D541" s="130">
        <v>10000</v>
      </c>
      <c r="E541" s="130">
        <v>0</v>
      </c>
      <c r="F541" s="128" t="s">
        <v>4983</v>
      </c>
      <c r="G541" s="129">
        <v>42714</v>
      </c>
      <c r="H541" s="110" t="s">
        <v>1522</v>
      </c>
    </row>
    <row r="542" spans="1:8" x14ac:dyDescent="0.25">
      <c r="A542" s="127" t="s">
        <v>5476</v>
      </c>
      <c r="B542" s="98" t="s">
        <v>5477</v>
      </c>
      <c r="C542" s="129">
        <v>42515</v>
      </c>
      <c r="D542" s="130">
        <v>8000</v>
      </c>
      <c r="E542" s="130">
        <v>10000</v>
      </c>
      <c r="F542" s="128" t="s">
        <v>4983</v>
      </c>
      <c r="G542" s="129">
        <v>42714</v>
      </c>
      <c r="H542" s="110" t="s">
        <v>1522</v>
      </c>
    </row>
    <row r="543" spans="1:8" x14ac:dyDescent="0.25">
      <c r="A543" s="127" t="s">
        <v>5478</v>
      </c>
      <c r="B543" s="98" t="s">
        <v>5479</v>
      </c>
      <c r="C543" s="129">
        <v>42548</v>
      </c>
      <c r="D543" s="130">
        <v>1600</v>
      </c>
      <c r="E543" s="130">
        <v>2000</v>
      </c>
      <c r="F543" s="128" t="s">
        <v>4983</v>
      </c>
      <c r="G543" s="129">
        <v>42714</v>
      </c>
      <c r="H543" s="110" t="s">
        <v>1535</v>
      </c>
    </row>
    <row r="544" spans="1:8" ht="33.75" x14ac:dyDescent="0.25">
      <c r="A544" s="127" t="s">
        <v>5480</v>
      </c>
      <c r="B544" s="98" t="s">
        <v>5481</v>
      </c>
      <c r="C544" s="129">
        <v>42566</v>
      </c>
      <c r="D544" s="130">
        <v>0</v>
      </c>
      <c r="E544" s="130">
        <v>0</v>
      </c>
      <c r="F544" s="128" t="s">
        <v>5482</v>
      </c>
      <c r="G544" s="129">
        <v>42566</v>
      </c>
      <c r="H544" s="110" t="s">
        <v>300</v>
      </c>
    </row>
    <row r="545" spans="1:8" x14ac:dyDescent="0.25">
      <c r="A545" s="127" t="s">
        <v>5483</v>
      </c>
      <c r="B545" s="98" t="s">
        <v>5484</v>
      </c>
      <c r="C545" s="129">
        <v>42515</v>
      </c>
      <c r="D545" s="130">
        <v>8000</v>
      </c>
      <c r="E545" s="130">
        <v>10000</v>
      </c>
      <c r="F545" s="128" t="s">
        <v>4983</v>
      </c>
      <c r="G545" s="129">
        <v>42714</v>
      </c>
      <c r="H545" s="110" t="s">
        <v>1535</v>
      </c>
    </row>
    <row r="546" spans="1:8" ht="22.5" x14ac:dyDescent="0.25">
      <c r="A546" s="127" t="s">
        <v>5485</v>
      </c>
      <c r="B546" s="98" t="s">
        <v>5486</v>
      </c>
      <c r="C546" s="129">
        <v>42682</v>
      </c>
      <c r="D546" s="130">
        <v>40800</v>
      </c>
      <c r="E546" s="130">
        <v>51000</v>
      </c>
      <c r="F546" s="128" t="s">
        <v>3148</v>
      </c>
      <c r="G546" s="129">
        <v>42705</v>
      </c>
      <c r="H546" s="110" t="s">
        <v>6470</v>
      </c>
    </row>
    <row r="547" spans="1:8" ht="22.5" x14ac:dyDescent="0.25">
      <c r="A547" s="127" t="s">
        <v>5487</v>
      </c>
      <c r="B547" s="98" t="s">
        <v>5488</v>
      </c>
      <c r="C547" s="129">
        <v>42674</v>
      </c>
      <c r="D547" s="130">
        <v>0</v>
      </c>
      <c r="E547" s="130">
        <v>0</v>
      </c>
      <c r="F547" s="128" t="s">
        <v>1463</v>
      </c>
      <c r="G547" s="129">
        <v>42674</v>
      </c>
      <c r="H547" s="110" t="s">
        <v>6333</v>
      </c>
    </row>
    <row r="548" spans="1:8" ht="22.5" x14ac:dyDescent="0.25">
      <c r="A548" s="127" t="s">
        <v>5489</v>
      </c>
      <c r="B548" s="98" t="s">
        <v>5490</v>
      </c>
      <c r="C548" s="129">
        <v>42422</v>
      </c>
      <c r="D548" s="130">
        <v>0</v>
      </c>
      <c r="E548" s="130">
        <v>0</v>
      </c>
      <c r="F548" s="128" t="s">
        <v>4631</v>
      </c>
      <c r="G548" s="129">
        <v>42724</v>
      </c>
      <c r="H548" s="110" t="s">
        <v>4198</v>
      </c>
    </row>
    <row r="549" spans="1:8" x14ac:dyDescent="0.25">
      <c r="A549" s="127" t="s">
        <v>5491</v>
      </c>
      <c r="B549" s="98" t="s">
        <v>5492</v>
      </c>
      <c r="C549" s="129">
        <v>42524</v>
      </c>
      <c r="D549" s="130">
        <v>2400</v>
      </c>
      <c r="E549" s="130">
        <v>3000</v>
      </c>
      <c r="F549" s="128" t="s">
        <v>4983</v>
      </c>
      <c r="G549" s="129">
        <v>42714</v>
      </c>
      <c r="H549" s="110" t="s">
        <v>6467</v>
      </c>
    </row>
    <row r="550" spans="1:8" x14ac:dyDescent="0.25">
      <c r="A550" s="127" t="s">
        <v>5493</v>
      </c>
      <c r="B550" s="98" t="s">
        <v>5494</v>
      </c>
      <c r="C550" s="129">
        <v>42548</v>
      </c>
      <c r="D550" s="130">
        <v>1600</v>
      </c>
      <c r="E550" s="130">
        <v>2000</v>
      </c>
      <c r="F550" s="128" t="s">
        <v>4983</v>
      </c>
      <c r="G550" s="129">
        <v>42714</v>
      </c>
      <c r="H550" s="110" t="s">
        <v>6467</v>
      </c>
    </row>
    <row r="551" spans="1:8" x14ac:dyDescent="0.25">
      <c r="A551" s="127" t="s">
        <v>5495</v>
      </c>
      <c r="B551" s="98" t="s">
        <v>10117</v>
      </c>
      <c r="C551" s="129">
        <v>42663</v>
      </c>
      <c r="D551" s="130">
        <v>3840</v>
      </c>
      <c r="E551" s="130">
        <v>4800</v>
      </c>
      <c r="F551" s="128" t="s">
        <v>2774</v>
      </c>
      <c r="G551" s="129">
        <v>43040</v>
      </c>
      <c r="H551" s="110" t="s">
        <v>4453</v>
      </c>
    </row>
    <row r="552" spans="1:8" ht="45" x14ac:dyDescent="0.25">
      <c r="A552" s="127" t="s">
        <v>5496</v>
      </c>
      <c r="B552" s="98" t="s">
        <v>5497</v>
      </c>
      <c r="C552" s="129">
        <v>42548</v>
      </c>
      <c r="D552" s="130">
        <v>3000</v>
      </c>
      <c r="E552" s="130">
        <v>0</v>
      </c>
      <c r="F552" s="128" t="s">
        <v>4983</v>
      </c>
      <c r="G552" s="129">
        <v>42714</v>
      </c>
      <c r="H552" s="110" t="s">
        <v>241</v>
      </c>
    </row>
    <row r="553" spans="1:8" ht="45" x14ac:dyDescent="0.25">
      <c r="A553" s="127" t="s">
        <v>5498</v>
      </c>
      <c r="B553" s="98" t="s">
        <v>5499</v>
      </c>
      <c r="C553" s="129">
        <v>42548</v>
      </c>
      <c r="D553" s="130">
        <v>2400</v>
      </c>
      <c r="E553" s="130">
        <v>3000</v>
      </c>
      <c r="F553" s="128" t="s">
        <v>4983</v>
      </c>
      <c r="G553" s="129">
        <v>42714</v>
      </c>
      <c r="H553" s="110" t="s">
        <v>241</v>
      </c>
    </row>
    <row r="554" spans="1:8" x14ac:dyDescent="0.25">
      <c r="A554" s="127" t="s">
        <v>5500</v>
      </c>
      <c r="B554" s="98" t="s">
        <v>5501</v>
      </c>
      <c r="C554" s="129">
        <v>42674</v>
      </c>
      <c r="D554" s="130">
        <v>0</v>
      </c>
      <c r="E554" s="130">
        <v>0</v>
      </c>
      <c r="F554" s="128" t="s">
        <v>1463</v>
      </c>
      <c r="G554" s="129">
        <v>42674</v>
      </c>
      <c r="H554" s="110" t="s">
        <v>6333</v>
      </c>
    </row>
    <row r="555" spans="1:8" ht="22.5" x14ac:dyDescent="0.25">
      <c r="A555" s="127" t="s">
        <v>5502</v>
      </c>
      <c r="B555" s="98" t="s">
        <v>5503</v>
      </c>
      <c r="C555" s="129">
        <v>42678</v>
      </c>
      <c r="D555" s="130">
        <v>3200</v>
      </c>
      <c r="E555" s="130">
        <v>4000</v>
      </c>
      <c r="F555" s="128" t="s">
        <v>5504</v>
      </c>
      <c r="G555" s="129">
        <v>42699</v>
      </c>
      <c r="H555" s="110" t="s">
        <v>6471</v>
      </c>
    </row>
    <row r="556" spans="1:8" x14ac:dyDescent="0.25">
      <c r="A556" s="127" t="s">
        <v>5505</v>
      </c>
      <c r="B556" s="98" t="s">
        <v>10121</v>
      </c>
      <c r="C556" s="129">
        <v>42515</v>
      </c>
      <c r="D556" s="130">
        <v>4000</v>
      </c>
      <c r="E556" s="130">
        <v>5000</v>
      </c>
      <c r="F556" s="128" t="s">
        <v>5506</v>
      </c>
      <c r="G556" s="129">
        <v>42714</v>
      </c>
      <c r="H556" s="110" t="s">
        <v>6472</v>
      </c>
    </row>
    <row r="557" spans="1:8" x14ac:dyDescent="0.25">
      <c r="A557" s="127" t="s">
        <v>5507</v>
      </c>
      <c r="B557" s="98" t="s">
        <v>5508</v>
      </c>
      <c r="C557" s="129">
        <v>42524</v>
      </c>
      <c r="D557" s="130">
        <v>3200</v>
      </c>
      <c r="E557" s="130">
        <v>4000</v>
      </c>
      <c r="F557" s="128" t="s">
        <v>4983</v>
      </c>
      <c r="G557" s="129">
        <v>42714</v>
      </c>
      <c r="H557" s="110" t="s">
        <v>23</v>
      </c>
    </row>
    <row r="558" spans="1:8" ht="22.5" x14ac:dyDescent="0.25">
      <c r="A558" s="389" t="s">
        <v>5509</v>
      </c>
      <c r="B558" s="388" t="s">
        <v>5510</v>
      </c>
      <c r="C558" s="387">
        <v>42668</v>
      </c>
      <c r="D558" s="390">
        <v>12340</v>
      </c>
      <c r="E558" s="390">
        <v>15425</v>
      </c>
      <c r="F558" s="388" t="s">
        <v>2259</v>
      </c>
      <c r="G558" s="387">
        <v>42735</v>
      </c>
      <c r="H558" s="110" t="s">
        <v>423</v>
      </c>
    </row>
    <row r="559" spans="1:8" ht="22.5" x14ac:dyDescent="0.25">
      <c r="A559" s="389"/>
      <c r="B559" s="388"/>
      <c r="C559" s="387"/>
      <c r="D559" s="390"/>
      <c r="E559" s="390"/>
      <c r="F559" s="388"/>
      <c r="G559" s="387"/>
      <c r="H559" s="110" t="s">
        <v>2750</v>
      </c>
    </row>
    <row r="560" spans="1:8" x14ac:dyDescent="0.25">
      <c r="A560" s="127" t="s">
        <v>5511</v>
      </c>
      <c r="B560" s="98" t="s">
        <v>3222</v>
      </c>
      <c r="C560" s="129">
        <v>42690</v>
      </c>
      <c r="D560" s="130">
        <v>0</v>
      </c>
      <c r="E560" s="130">
        <v>0</v>
      </c>
      <c r="F560" s="128" t="s">
        <v>3409</v>
      </c>
      <c r="G560" s="129">
        <v>42690</v>
      </c>
      <c r="H560" s="110" t="s">
        <v>11</v>
      </c>
    </row>
    <row r="561" spans="1:8" ht="22.5" x14ac:dyDescent="0.25">
      <c r="A561" s="127" t="s">
        <v>5512</v>
      </c>
      <c r="B561" s="98" t="s">
        <v>5513</v>
      </c>
      <c r="C561" s="129">
        <v>42688</v>
      </c>
      <c r="D561" s="130">
        <v>0</v>
      </c>
      <c r="E561" s="130">
        <v>0</v>
      </c>
      <c r="F561" s="128" t="s">
        <v>3409</v>
      </c>
      <c r="G561" s="129">
        <v>42688</v>
      </c>
      <c r="H561" s="110" t="s">
        <v>11</v>
      </c>
    </row>
    <row r="562" spans="1:8" x14ac:dyDescent="0.25">
      <c r="A562" s="127" t="s">
        <v>5514</v>
      </c>
      <c r="B562" s="98" t="s">
        <v>5515</v>
      </c>
      <c r="C562" s="129">
        <v>42682</v>
      </c>
      <c r="D562" s="130">
        <v>16000</v>
      </c>
      <c r="E562" s="130">
        <v>20000</v>
      </c>
      <c r="F562" s="128" t="s">
        <v>4983</v>
      </c>
      <c r="G562" s="129">
        <v>42706</v>
      </c>
      <c r="H562" s="110" t="s">
        <v>301</v>
      </c>
    </row>
    <row r="563" spans="1:8" ht="22.5" x14ac:dyDescent="0.25">
      <c r="A563" s="127" t="s">
        <v>5516</v>
      </c>
      <c r="B563" s="98" t="s">
        <v>5513</v>
      </c>
      <c r="C563" s="129">
        <v>42688</v>
      </c>
      <c r="D563" s="130">
        <v>0</v>
      </c>
      <c r="E563" s="130">
        <v>0</v>
      </c>
      <c r="F563" s="128" t="s">
        <v>3409</v>
      </c>
      <c r="G563" s="129">
        <v>42688</v>
      </c>
      <c r="H563" s="110" t="s">
        <v>11</v>
      </c>
    </row>
    <row r="564" spans="1:8" ht="22.5" x14ac:dyDescent="0.25">
      <c r="A564" s="127" t="s">
        <v>5517</v>
      </c>
      <c r="B564" s="98" t="s">
        <v>5513</v>
      </c>
      <c r="C564" s="129">
        <v>42688</v>
      </c>
      <c r="D564" s="130">
        <v>0</v>
      </c>
      <c r="E564" s="130">
        <v>0</v>
      </c>
      <c r="F564" s="128" t="s">
        <v>3409</v>
      </c>
      <c r="G564" s="129">
        <v>42688</v>
      </c>
      <c r="H564" s="110" t="s">
        <v>11</v>
      </c>
    </row>
    <row r="565" spans="1:8" x14ac:dyDescent="0.25">
      <c r="A565" s="127" t="s">
        <v>5518</v>
      </c>
      <c r="B565" s="98" t="s">
        <v>5349</v>
      </c>
      <c r="C565" s="129">
        <v>42548</v>
      </c>
      <c r="D565" s="130">
        <v>2000</v>
      </c>
      <c r="E565" s="130">
        <v>0</v>
      </c>
      <c r="F565" s="128" t="s">
        <v>4983</v>
      </c>
      <c r="G565" s="129">
        <v>42714</v>
      </c>
      <c r="H565" s="110" t="s">
        <v>1535</v>
      </c>
    </row>
    <row r="566" spans="1:8" x14ac:dyDescent="0.25">
      <c r="A566" s="127" t="s">
        <v>5519</v>
      </c>
      <c r="B566" s="98" t="s">
        <v>5349</v>
      </c>
      <c r="C566" s="129">
        <v>42524</v>
      </c>
      <c r="D566" s="130">
        <v>3000</v>
      </c>
      <c r="E566" s="130">
        <v>0</v>
      </c>
      <c r="F566" s="128" t="s">
        <v>4983</v>
      </c>
      <c r="G566" s="129">
        <v>42714</v>
      </c>
      <c r="H566" s="110" t="s">
        <v>1535</v>
      </c>
    </row>
    <row r="567" spans="1:8" ht="22.5" x14ac:dyDescent="0.25">
      <c r="A567" s="127" t="s">
        <v>5520</v>
      </c>
      <c r="B567" s="98" t="s">
        <v>5521</v>
      </c>
      <c r="C567" s="129">
        <v>42524</v>
      </c>
      <c r="D567" s="130">
        <v>3000</v>
      </c>
      <c r="E567" s="130">
        <v>0</v>
      </c>
      <c r="F567" s="128" t="s">
        <v>4983</v>
      </c>
      <c r="G567" s="129">
        <v>42714</v>
      </c>
      <c r="H567" s="110" t="s">
        <v>6473</v>
      </c>
    </row>
    <row r="568" spans="1:8" ht="22.5" x14ac:dyDescent="0.25">
      <c r="A568" s="127" t="s">
        <v>5522</v>
      </c>
      <c r="B568" s="98" t="s">
        <v>5523</v>
      </c>
      <c r="C568" s="129">
        <v>42524</v>
      </c>
      <c r="D568" s="130">
        <v>2000</v>
      </c>
      <c r="E568" s="130">
        <v>0</v>
      </c>
      <c r="F568" s="128" t="s">
        <v>4983</v>
      </c>
      <c r="G568" s="129">
        <v>42714</v>
      </c>
      <c r="H568" s="110" t="s">
        <v>6474</v>
      </c>
    </row>
    <row r="569" spans="1:8" x14ac:dyDescent="0.25">
      <c r="A569" s="127" t="s">
        <v>5524</v>
      </c>
      <c r="B569" s="98" t="s">
        <v>5435</v>
      </c>
      <c r="C569" s="129">
        <v>42524</v>
      </c>
      <c r="D569" s="130">
        <v>4000</v>
      </c>
      <c r="E569" s="130">
        <v>0</v>
      </c>
      <c r="F569" s="128" t="s">
        <v>4983</v>
      </c>
      <c r="G569" s="129">
        <v>42714</v>
      </c>
      <c r="H569" s="110" t="s">
        <v>23</v>
      </c>
    </row>
    <row r="570" spans="1:8" x14ac:dyDescent="0.25">
      <c r="A570" s="127" t="s">
        <v>5525</v>
      </c>
      <c r="B570" s="98" t="s">
        <v>10074</v>
      </c>
      <c r="C570" s="129">
        <v>42515</v>
      </c>
      <c r="D570" s="130">
        <v>5000</v>
      </c>
      <c r="E570" s="130">
        <v>0</v>
      </c>
      <c r="F570" s="128" t="s">
        <v>4983</v>
      </c>
      <c r="G570" s="129">
        <v>42714</v>
      </c>
      <c r="H570" s="110" t="s">
        <v>6472</v>
      </c>
    </row>
    <row r="571" spans="1:8" x14ac:dyDescent="0.25">
      <c r="A571" s="127" t="s">
        <v>5526</v>
      </c>
      <c r="B571" s="98" t="s">
        <v>10118</v>
      </c>
      <c r="C571" s="129">
        <v>42648</v>
      </c>
      <c r="D571" s="130">
        <v>500</v>
      </c>
      <c r="E571" s="130">
        <v>0</v>
      </c>
      <c r="F571" s="128" t="s">
        <v>5527</v>
      </c>
      <c r="G571" s="129">
        <v>42648</v>
      </c>
      <c r="H571" s="110" t="s">
        <v>6475</v>
      </c>
    </row>
    <row r="572" spans="1:8" x14ac:dyDescent="0.25">
      <c r="A572" s="127" t="s">
        <v>5528</v>
      </c>
      <c r="B572" s="98" t="s">
        <v>10118</v>
      </c>
      <c r="C572" s="129">
        <v>42650</v>
      </c>
      <c r="D572" s="130">
        <v>300</v>
      </c>
      <c r="E572" s="130">
        <v>0</v>
      </c>
      <c r="F572" s="128" t="s">
        <v>5529</v>
      </c>
      <c r="G572" s="129">
        <v>42650</v>
      </c>
      <c r="H572" s="110" t="s">
        <v>51</v>
      </c>
    </row>
    <row r="573" spans="1:8" x14ac:dyDescent="0.25">
      <c r="A573" s="127" t="s">
        <v>5530</v>
      </c>
      <c r="B573" s="98" t="s">
        <v>10119</v>
      </c>
      <c r="C573" s="129">
        <v>42688</v>
      </c>
      <c r="D573" s="130">
        <v>2312.5</v>
      </c>
      <c r="E573" s="130">
        <v>0</v>
      </c>
      <c r="F573" s="128" t="s">
        <v>5531</v>
      </c>
      <c r="G573" s="129">
        <v>42704</v>
      </c>
      <c r="H573" s="110" t="s">
        <v>2617</v>
      </c>
    </row>
    <row r="574" spans="1:8" ht="22.5" x14ac:dyDescent="0.25">
      <c r="A574" s="127" t="s">
        <v>5532</v>
      </c>
      <c r="B574" s="98" t="s">
        <v>5533</v>
      </c>
      <c r="C574" s="129">
        <v>42515</v>
      </c>
      <c r="D574" s="130">
        <v>12000</v>
      </c>
      <c r="E574" s="130">
        <v>0</v>
      </c>
      <c r="F574" s="128" t="s">
        <v>4983</v>
      </c>
      <c r="G574" s="129">
        <v>42714</v>
      </c>
      <c r="H574" s="110" t="s">
        <v>6476</v>
      </c>
    </row>
    <row r="575" spans="1:8" ht="22.5" x14ac:dyDescent="0.25">
      <c r="A575" s="127" t="s">
        <v>5534</v>
      </c>
      <c r="B575" s="98" t="s">
        <v>5535</v>
      </c>
      <c r="C575" s="129">
        <v>42515</v>
      </c>
      <c r="D575" s="130">
        <v>11000</v>
      </c>
      <c r="E575" s="130">
        <v>0</v>
      </c>
      <c r="F575" s="128" t="s">
        <v>4983</v>
      </c>
      <c r="G575" s="129">
        <v>42714</v>
      </c>
      <c r="H575" s="110" t="s">
        <v>6477</v>
      </c>
    </row>
    <row r="576" spans="1:8" ht="22.5" x14ac:dyDescent="0.25">
      <c r="A576" s="127" t="s">
        <v>5536</v>
      </c>
      <c r="B576" s="98" t="s">
        <v>5537</v>
      </c>
      <c r="C576" s="129">
        <v>42524</v>
      </c>
      <c r="D576" s="130">
        <v>5000</v>
      </c>
      <c r="E576" s="130">
        <v>0</v>
      </c>
      <c r="F576" s="128" t="s">
        <v>4983</v>
      </c>
      <c r="G576" s="129">
        <v>42714</v>
      </c>
      <c r="H576" s="110" t="s">
        <v>254</v>
      </c>
    </row>
    <row r="577" spans="1:8" ht="22.5" x14ac:dyDescent="0.25">
      <c r="A577" s="127" t="s">
        <v>5538</v>
      </c>
      <c r="B577" s="98" t="s">
        <v>5537</v>
      </c>
      <c r="C577" s="129">
        <v>42548</v>
      </c>
      <c r="D577" s="130">
        <v>3000</v>
      </c>
      <c r="E577" s="130">
        <v>0</v>
      </c>
      <c r="F577" s="128" t="s">
        <v>4983</v>
      </c>
      <c r="G577" s="129">
        <v>42714</v>
      </c>
      <c r="H577" s="110" t="s">
        <v>254</v>
      </c>
    </row>
    <row r="578" spans="1:8" ht="22.5" x14ac:dyDescent="0.25">
      <c r="A578" s="127" t="s">
        <v>5539</v>
      </c>
      <c r="B578" s="98" t="s">
        <v>5537</v>
      </c>
      <c r="C578" s="129">
        <v>42548</v>
      </c>
      <c r="D578" s="130">
        <v>2000</v>
      </c>
      <c r="E578" s="130">
        <v>0</v>
      </c>
      <c r="F578" s="128" t="s">
        <v>4983</v>
      </c>
      <c r="G578" s="129">
        <v>42714</v>
      </c>
      <c r="H578" s="110" t="s">
        <v>254</v>
      </c>
    </row>
    <row r="579" spans="1:8" ht="22.5" x14ac:dyDescent="0.25">
      <c r="A579" s="127" t="s">
        <v>5540</v>
      </c>
      <c r="B579" s="98" t="s">
        <v>5541</v>
      </c>
      <c r="C579" s="129">
        <v>42588</v>
      </c>
      <c r="D579" s="130">
        <v>2880</v>
      </c>
      <c r="E579" s="130">
        <v>3600</v>
      </c>
      <c r="F579" s="128" t="s">
        <v>5542</v>
      </c>
      <c r="G579" s="129">
        <v>42735</v>
      </c>
      <c r="H579" s="110" t="s">
        <v>2649</v>
      </c>
    </row>
    <row r="580" spans="1:8" ht="22.5" x14ac:dyDescent="0.25">
      <c r="A580" s="389" t="s">
        <v>5543</v>
      </c>
      <c r="B580" s="388" t="s">
        <v>5544</v>
      </c>
      <c r="C580" s="387">
        <v>42521</v>
      </c>
      <c r="D580" s="390">
        <v>4800</v>
      </c>
      <c r="E580" s="390">
        <v>6000</v>
      </c>
      <c r="F580" s="388" t="s">
        <v>5545</v>
      </c>
      <c r="G580" s="387">
        <v>42719</v>
      </c>
      <c r="H580" s="110" t="s">
        <v>2750</v>
      </c>
    </row>
    <row r="581" spans="1:8" ht="22.5" x14ac:dyDescent="0.25">
      <c r="A581" s="389"/>
      <c r="B581" s="388"/>
      <c r="C581" s="387"/>
      <c r="D581" s="390"/>
      <c r="E581" s="390"/>
      <c r="F581" s="388"/>
      <c r="G581" s="387"/>
      <c r="H581" s="110" t="s">
        <v>423</v>
      </c>
    </row>
    <row r="582" spans="1:8" ht="22.5" x14ac:dyDescent="0.25">
      <c r="A582" s="389" t="s">
        <v>5546</v>
      </c>
      <c r="B582" s="388" t="s">
        <v>5547</v>
      </c>
      <c r="C582" s="387">
        <v>42521</v>
      </c>
      <c r="D582" s="390">
        <v>14400</v>
      </c>
      <c r="E582" s="390">
        <v>18000</v>
      </c>
      <c r="F582" s="388" t="s">
        <v>5297</v>
      </c>
      <c r="G582" s="387">
        <v>42684</v>
      </c>
      <c r="H582" s="110" t="s">
        <v>423</v>
      </c>
    </row>
    <row r="583" spans="1:8" ht="22.5" x14ac:dyDescent="0.25">
      <c r="A583" s="389"/>
      <c r="B583" s="388"/>
      <c r="C583" s="387"/>
      <c r="D583" s="390"/>
      <c r="E583" s="390"/>
      <c r="F583" s="388"/>
      <c r="G583" s="387"/>
      <c r="H583" s="110" t="s">
        <v>2750</v>
      </c>
    </row>
    <row r="584" spans="1:8" ht="22.5" x14ac:dyDescent="0.25">
      <c r="A584" s="389"/>
      <c r="B584" s="388"/>
      <c r="C584" s="387"/>
      <c r="D584" s="390"/>
      <c r="E584" s="390"/>
      <c r="F584" s="388"/>
      <c r="G584" s="387"/>
      <c r="H584" s="110" t="s">
        <v>6478</v>
      </c>
    </row>
    <row r="585" spans="1:8" ht="22.5" x14ac:dyDescent="0.25">
      <c r="A585" s="127" t="s">
        <v>5548</v>
      </c>
      <c r="B585" s="98" t="s">
        <v>5549</v>
      </c>
      <c r="C585" s="129">
        <v>42688</v>
      </c>
      <c r="D585" s="130">
        <v>720</v>
      </c>
      <c r="E585" s="130">
        <v>900</v>
      </c>
      <c r="F585" s="128" t="s">
        <v>5550</v>
      </c>
      <c r="G585" s="129">
        <v>43052</v>
      </c>
      <c r="H585" s="110" t="s">
        <v>11</v>
      </c>
    </row>
    <row r="586" spans="1:8" ht="22.5" x14ac:dyDescent="0.25">
      <c r="A586" s="127" t="s">
        <v>5551</v>
      </c>
      <c r="B586" s="98" t="s">
        <v>5552</v>
      </c>
      <c r="C586" s="129">
        <v>42688</v>
      </c>
      <c r="D586" s="130">
        <v>720</v>
      </c>
      <c r="E586" s="130">
        <v>900</v>
      </c>
      <c r="F586" s="128" t="s">
        <v>5550</v>
      </c>
      <c r="G586" s="129">
        <v>43052</v>
      </c>
      <c r="H586" s="110" t="s">
        <v>11</v>
      </c>
    </row>
    <row r="587" spans="1:8" ht="22.5" x14ac:dyDescent="0.25">
      <c r="A587" s="127" t="s">
        <v>5553</v>
      </c>
      <c r="B587" s="98" t="s">
        <v>5554</v>
      </c>
      <c r="C587" s="129">
        <v>42688</v>
      </c>
      <c r="D587" s="130">
        <v>720</v>
      </c>
      <c r="E587" s="130">
        <v>900</v>
      </c>
      <c r="F587" s="128" t="s">
        <v>5550</v>
      </c>
      <c r="G587" s="129">
        <v>43052</v>
      </c>
      <c r="H587" s="110" t="s">
        <v>11</v>
      </c>
    </row>
    <row r="588" spans="1:8" ht="22.5" x14ac:dyDescent="0.25">
      <c r="A588" s="127" t="s">
        <v>5555</v>
      </c>
      <c r="B588" s="98" t="s">
        <v>5556</v>
      </c>
      <c r="C588" s="129">
        <v>42688</v>
      </c>
      <c r="D588" s="130">
        <v>720</v>
      </c>
      <c r="E588" s="130">
        <v>900</v>
      </c>
      <c r="F588" s="128" t="s">
        <v>5550</v>
      </c>
      <c r="G588" s="129">
        <v>43052</v>
      </c>
      <c r="H588" s="110" t="s">
        <v>11</v>
      </c>
    </row>
    <row r="589" spans="1:8" x14ac:dyDescent="0.25">
      <c r="A589" s="127" t="s">
        <v>5557</v>
      </c>
      <c r="B589" s="98" t="s">
        <v>2293</v>
      </c>
      <c r="C589" s="129">
        <v>42690</v>
      </c>
      <c r="D589" s="130">
        <v>9360</v>
      </c>
      <c r="E589" s="130">
        <v>11700</v>
      </c>
      <c r="F589" s="128" t="s">
        <v>5558</v>
      </c>
      <c r="G589" s="129">
        <v>43048</v>
      </c>
      <c r="H589" s="110" t="s">
        <v>11</v>
      </c>
    </row>
    <row r="590" spans="1:8" x14ac:dyDescent="0.25">
      <c r="A590" s="127" t="s">
        <v>5559</v>
      </c>
      <c r="B590" s="98" t="s">
        <v>5560</v>
      </c>
      <c r="C590" s="129">
        <v>42690</v>
      </c>
      <c r="D590" s="130">
        <v>77000</v>
      </c>
      <c r="E590" s="130">
        <v>96250</v>
      </c>
      <c r="F590" s="128" t="s">
        <v>5561</v>
      </c>
      <c r="G590" s="129">
        <v>42751</v>
      </c>
      <c r="H590" s="110" t="s">
        <v>6479</v>
      </c>
    </row>
    <row r="591" spans="1:8" x14ac:dyDescent="0.25">
      <c r="A591" s="127" t="s">
        <v>5562</v>
      </c>
      <c r="B591" s="98" t="s">
        <v>5563</v>
      </c>
      <c r="C591" s="129">
        <v>42524</v>
      </c>
      <c r="D591" s="130">
        <v>5600</v>
      </c>
      <c r="E591" s="130">
        <v>7000</v>
      </c>
      <c r="F591" s="128" t="s">
        <v>4983</v>
      </c>
      <c r="G591" s="129">
        <v>42714</v>
      </c>
      <c r="H591" s="110" t="s">
        <v>4409</v>
      </c>
    </row>
    <row r="592" spans="1:8" x14ac:dyDescent="0.25">
      <c r="A592" s="127" t="s">
        <v>5564</v>
      </c>
      <c r="B592" s="98" t="s">
        <v>5565</v>
      </c>
      <c r="C592" s="129">
        <v>42689</v>
      </c>
      <c r="D592" s="130">
        <v>5600</v>
      </c>
      <c r="E592" s="130">
        <v>7000</v>
      </c>
      <c r="F592" s="128" t="s">
        <v>5545</v>
      </c>
      <c r="G592" s="129">
        <v>42719</v>
      </c>
      <c r="H592" s="110" t="s">
        <v>6347</v>
      </c>
    </row>
    <row r="593" spans="1:8" ht="22.5" x14ac:dyDescent="0.25">
      <c r="A593" s="127" t="s">
        <v>5566</v>
      </c>
      <c r="B593" s="98" t="s">
        <v>5567</v>
      </c>
      <c r="C593" s="129">
        <v>42506</v>
      </c>
      <c r="D593" s="130">
        <v>12000</v>
      </c>
      <c r="E593" s="130">
        <v>15000</v>
      </c>
      <c r="F593" s="128" t="s">
        <v>4532</v>
      </c>
      <c r="G593" s="129">
        <v>42697</v>
      </c>
      <c r="H593" s="110" t="s">
        <v>37</v>
      </c>
    </row>
    <row r="594" spans="1:8" x14ac:dyDescent="0.25">
      <c r="A594" s="127" t="s">
        <v>5568</v>
      </c>
      <c r="B594" s="98" t="s">
        <v>5569</v>
      </c>
      <c r="C594" s="129">
        <v>42689</v>
      </c>
      <c r="D594" s="130">
        <v>2400</v>
      </c>
      <c r="E594" s="130">
        <v>3000</v>
      </c>
      <c r="F594" s="128" t="s">
        <v>5570</v>
      </c>
      <c r="G594" s="129">
        <v>43765</v>
      </c>
      <c r="H594" s="110" t="s">
        <v>6347</v>
      </c>
    </row>
    <row r="595" spans="1:8" x14ac:dyDescent="0.25">
      <c r="A595" s="127" t="s">
        <v>5571</v>
      </c>
      <c r="B595" s="98" t="s">
        <v>5572</v>
      </c>
      <c r="C595" s="129">
        <v>42688</v>
      </c>
      <c r="D595" s="130">
        <v>0</v>
      </c>
      <c r="E595" s="130">
        <v>0</v>
      </c>
      <c r="F595" s="128" t="s">
        <v>4631</v>
      </c>
      <c r="G595" s="129">
        <v>42724</v>
      </c>
      <c r="H595" s="110" t="s">
        <v>6347</v>
      </c>
    </row>
    <row r="596" spans="1:8" x14ac:dyDescent="0.25">
      <c r="A596" s="127" t="s">
        <v>5573</v>
      </c>
      <c r="B596" s="98" t="s">
        <v>4970</v>
      </c>
      <c r="C596" s="129">
        <v>42671</v>
      </c>
      <c r="D596" s="130">
        <v>56433.05</v>
      </c>
      <c r="E596" s="130">
        <v>70541.31</v>
      </c>
      <c r="F596" s="128" t="s">
        <v>4959</v>
      </c>
      <c r="G596" s="129">
        <v>42689</v>
      </c>
      <c r="H596" s="110" t="s">
        <v>338</v>
      </c>
    </row>
    <row r="597" spans="1:8" ht="22.5" x14ac:dyDescent="0.25">
      <c r="A597" s="127" t="s">
        <v>5574</v>
      </c>
      <c r="B597" s="98" t="s">
        <v>5575</v>
      </c>
      <c r="C597" s="129">
        <v>42524</v>
      </c>
      <c r="D597" s="130">
        <v>1600</v>
      </c>
      <c r="E597" s="130">
        <v>2000</v>
      </c>
      <c r="F597" s="128" t="s">
        <v>4983</v>
      </c>
      <c r="G597" s="129">
        <v>42714</v>
      </c>
      <c r="H597" s="110" t="s">
        <v>6474</v>
      </c>
    </row>
    <row r="598" spans="1:8" ht="22.5" x14ac:dyDescent="0.25">
      <c r="A598" s="127" t="s">
        <v>5576</v>
      </c>
      <c r="B598" s="98" t="s">
        <v>5577</v>
      </c>
      <c r="C598" s="129">
        <v>42524</v>
      </c>
      <c r="D598" s="130">
        <v>2400</v>
      </c>
      <c r="E598" s="130">
        <v>3000</v>
      </c>
      <c r="F598" s="128" t="s">
        <v>4983</v>
      </c>
      <c r="G598" s="129">
        <v>42714</v>
      </c>
      <c r="H598" s="110" t="s">
        <v>6473</v>
      </c>
    </row>
    <row r="599" spans="1:8" ht="22.5" x14ac:dyDescent="0.25">
      <c r="A599" s="127" t="s">
        <v>5578</v>
      </c>
      <c r="B599" s="98" t="s">
        <v>5579</v>
      </c>
      <c r="C599" s="129">
        <v>42524</v>
      </c>
      <c r="D599" s="130">
        <v>4800</v>
      </c>
      <c r="E599" s="130">
        <v>6000</v>
      </c>
      <c r="F599" s="128" t="s">
        <v>4983</v>
      </c>
      <c r="G599" s="129">
        <v>42714</v>
      </c>
      <c r="H599" s="110" t="s">
        <v>6480</v>
      </c>
    </row>
    <row r="600" spans="1:8" ht="22.5" x14ac:dyDescent="0.25">
      <c r="A600" s="127" t="s">
        <v>5580</v>
      </c>
      <c r="B600" s="98" t="s">
        <v>5579</v>
      </c>
      <c r="C600" s="129">
        <v>42524</v>
      </c>
      <c r="D600" s="130">
        <v>4800</v>
      </c>
      <c r="E600" s="130">
        <v>6000</v>
      </c>
      <c r="F600" s="128" t="s">
        <v>4983</v>
      </c>
      <c r="G600" s="129">
        <v>42714</v>
      </c>
      <c r="H600" s="110" t="s">
        <v>6480</v>
      </c>
    </row>
    <row r="601" spans="1:8" ht="22.5" x14ac:dyDescent="0.25">
      <c r="A601" s="127" t="s">
        <v>5581</v>
      </c>
      <c r="B601" s="98" t="s">
        <v>5582</v>
      </c>
      <c r="C601" s="129">
        <v>42524</v>
      </c>
      <c r="D601" s="130">
        <v>3200</v>
      </c>
      <c r="E601" s="130">
        <v>4000</v>
      </c>
      <c r="F601" s="128" t="s">
        <v>4983</v>
      </c>
      <c r="G601" s="129">
        <v>42714</v>
      </c>
      <c r="H601" s="110" t="s">
        <v>6481</v>
      </c>
    </row>
    <row r="602" spans="1:8" ht="22.5" x14ac:dyDescent="0.25">
      <c r="A602" s="127" t="s">
        <v>5583</v>
      </c>
      <c r="B602" s="98" t="s">
        <v>5584</v>
      </c>
      <c r="C602" s="129">
        <v>42524</v>
      </c>
      <c r="D602" s="130">
        <v>4000</v>
      </c>
      <c r="E602" s="130">
        <v>5000</v>
      </c>
      <c r="F602" s="128" t="s">
        <v>4983</v>
      </c>
      <c r="G602" s="129">
        <v>42714</v>
      </c>
      <c r="H602" s="110" t="s">
        <v>254</v>
      </c>
    </row>
    <row r="603" spans="1:8" ht="22.5" x14ac:dyDescent="0.25">
      <c r="A603" s="127" t="s">
        <v>5585</v>
      </c>
      <c r="B603" s="98" t="s">
        <v>5584</v>
      </c>
      <c r="C603" s="129">
        <v>42548</v>
      </c>
      <c r="D603" s="130">
        <v>2400</v>
      </c>
      <c r="E603" s="130">
        <v>3000</v>
      </c>
      <c r="F603" s="128" t="s">
        <v>4983</v>
      </c>
      <c r="G603" s="129">
        <v>42714</v>
      </c>
      <c r="H603" s="110" t="s">
        <v>254</v>
      </c>
    </row>
    <row r="604" spans="1:8" ht="22.5" x14ac:dyDescent="0.25">
      <c r="A604" s="127" t="s">
        <v>5586</v>
      </c>
      <c r="B604" s="98" t="s">
        <v>5587</v>
      </c>
      <c r="C604" s="129">
        <v>42548</v>
      </c>
      <c r="D604" s="130">
        <v>1600</v>
      </c>
      <c r="E604" s="130">
        <v>2000</v>
      </c>
      <c r="F604" s="128" t="s">
        <v>4983</v>
      </c>
      <c r="G604" s="129">
        <v>42714</v>
      </c>
      <c r="H604" s="110" t="s">
        <v>254</v>
      </c>
    </row>
    <row r="605" spans="1:8" ht="22.5" x14ac:dyDescent="0.25">
      <c r="A605" s="127" t="s">
        <v>5588</v>
      </c>
      <c r="B605" s="98" t="s">
        <v>5589</v>
      </c>
      <c r="C605" s="129">
        <v>42515</v>
      </c>
      <c r="D605" s="130">
        <v>9600</v>
      </c>
      <c r="E605" s="130">
        <v>12000</v>
      </c>
      <c r="F605" s="128" t="s">
        <v>4983</v>
      </c>
      <c r="G605" s="129">
        <v>42714</v>
      </c>
      <c r="H605" s="110" t="s">
        <v>6476</v>
      </c>
    </row>
    <row r="606" spans="1:8" ht="22.5" x14ac:dyDescent="0.25">
      <c r="A606" s="127" t="s">
        <v>5590</v>
      </c>
      <c r="B606" s="98" t="s">
        <v>5591</v>
      </c>
      <c r="C606" s="129">
        <v>42515</v>
      </c>
      <c r="D606" s="130">
        <v>8800</v>
      </c>
      <c r="E606" s="130">
        <v>11000</v>
      </c>
      <c r="F606" s="128" t="s">
        <v>4983</v>
      </c>
      <c r="G606" s="129">
        <v>42714</v>
      </c>
      <c r="H606" s="110" t="s">
        <v>6477</v>
      </c>
    </row>
    <row r="607" spans="1:8" ht="22.5" x14ac:dyDescent="0.25">
      <c r="A607" s="127" t="s">
        <v>5592</v>
      </c>
      <c r="B607" s="98" t="s">
        <v>5593</v>
      </c>
      <c r="C607" s="129">
        <v>42524</v>
      </c>
      <c r="D607" s="130">
        <v>2400</v>
      </c>
      <c r="E607" s="130">
        <v>3000</v>
      </c>
      <c r="F607" s="128" t="s">
        <v>4983</v>
      </c>
      <c r="G607" s="129">
        <v>42714</v>
      </c>
      <c r="H607" s="110" t="s">
        <v>1535</v>
      </c>
    </row>
    <row r="608" spans="1:8" x14ac:dyDescent="0.25">
      <c r="A608" s="127" t="s">
        <v>5594</v>
      </c>
      <c r="B608" s="98" t="s">
        <v>5595</v>
      </c>
      <c r="C608" s="129">
        <v>42548</v>
      </c>
      <c r="D608" s="130">
        <v>1600</v>
      </c>
      <c r="E608" s="130">
        <v>2000</v>
      </c>
      <c r="F608" s="128" t="s">
        <v>4983</v>
      </c>
      <c r="G608" s="129">
        <v>42714</v>
      </c>
      <c r="H608" s="110" t="s">
        <v>1535</v>
      </c>
    </row>
    <row r="609" spans="1:8" x14ac:dyDescent="0.25">
      <c r="A609" s="127" t="s">
        <v>5596</v>
      </c>
      <c r="B609" s="98" t="s">
        <v>5597</v>
      </c>
      <c r="C609" s="129">
        <v>42682</v>
      </c>
      <c r="D609" s="130">
        <v>16000</v>
      </c>
      <c r="E609" s="130">
        <v>20000</v>
      </c>
      <c r="F609" s="128" t="s">
        <v>4983</v>
      </c>
      <c r="G609" s="129">
        <v>42714</v>
      </c>
      <c r="H609" s="110" t="s">
        <v>301</v>
      </c>
    </row>
    <row r="610" spans="1:8" ht="22.5" x14ac:dyDescent="0.25">
      <c r="A610" s="127" t="s">
        <v>5598</v>
      </c>
      <c r="B610" s="98" t="s">
        <v>5599</v>
      </c>
      <c r="C610" s="129">
        <v>42506</v>
      </c>
      <c r="D610" s="130">
        <v>12000</v>
      </c>
      <c r="E610" s="130">
        <v>15000</v>
      </c>
      <c r="F610" s="128" t="s">
        <v>3148</v>
      </c>
      <c r="G610" s="129">
        <v>42705</v>
      </c>
      <c r="H610" s="110" t="s">
        <v>37</v>
      </c>
    </row>
    <row r="611" spans="1:8" ht="22.5" x14ac:dyDescent="0.25">
      <c r="A611" s="127" t="s">
        <v>5600</v>
      </c>
      <c r="B611" s="98" t="s">
        <v>5601</v>
      </c>
      <c r="C611" s="129">
        <v>42698</v>
      </c>
      <c r="D611" s="130">
        <v>15000</v>
      </c>
      <c r="E611" s="130">
        <v>18750</v>
      </c>
      <c r="F611" s="128" t="s">
        <v>5602</v>
      </c>
      <c r="G611" s="129">
        <v>42742</v>
      </c>
      <c r="H611" s="110" t="s">
        <v>6482</v>
      </c>
    </row>
    <row r="612" spans="1:8" x14ac:dyDescent="0.25">
      <c r="A612" s="127" t="s">
        <v>5603</v>
      </c>
      <c r="B612" s="98" t="s">
        <v>10087</v>
      </c>
      <c r="C612" s="129">
        <v>42515</v>
      </c>
      <c r="D612" s="130">
        <v>6400</v>
      </c>
      <c r="E612" s="130">
        <v>8000</v>
      </c>
      <c r="F612" s="128" t="s">
        <v>4983</v>
      </c>
      <c r="G612" s="129">
        <v>42714</v>
      </c>
      <c r="H612" s="110" t="s">
        <v>6483</v>
      </c>
    </row>
    <row r="613" spans="1:8" x14ac:dyDescent="0.25">
      <c r="A613" s="127" t="s">
        <v>5604</v>
      </c>
      <c r="B613" s="98" t="s">
        <v>5605</v>
      </c>
      <c r="C613" s="129">
        <v>42677</v>
      </c>
      <c r="D613" s="130">
        <v>0</v>
      </c>
      <c r="E613" s="130">
        <v>0</v>
      </c>
      <c r="F613" s="128" t="s">
        <v>5220</v>
      </c>
      <c r="G613" s="129">
        <v>42677</v>
      </c>
      <c r="H613" s="110" t="s">
        <v>22</v>
      </c>
    </row>
    <row r="614" spans="1:8" x14ac:dyDescent="0.25">
      <c r="A614" s="127" t="s">
        <v>5606</v>
      </c>
      <c r="B614" s="98" t="s">
        <v>5607</v>
      </c>
      <c r="C614" s="129">
        <v>42703</v>
      </c>
      <c r="D614" s="130">
        <v>0</v>
      </c>
      <c r="E614" s="130">
        <v>0</v>
      </c>
      <c r="F614" s="128" t="s">
        <v>3704</v>
      </c>
      <c r="G614" s="129">
        <v>42703</v>
      </c>
      <c r="H614" s="110" t="s">
        <v>6484</v>
      </c>
    </row>
    <row r="615" spans="1:8" x14ac:dyDescent="0.25">
      <c r="A615" s="127" t="s">
        <v>5608</v>
      </c>
      <c r="B615" s="98" t="s">
        <v>5609</v>
      </c>
      <c r="C615" s="129">
        <v>42677</v>
      </c>
      <c r="D615" s="130">
        <v>2600</v>
      </c>
      <c r="E615" s="130">
        <v>3250</v>
      </c>
      <c r="F615" s="128" t="s">
        <v>4636</v>
      </c>
      <c r="G615" s="129">
        <v>42766</v>
      </c>
      <c r="H615" s="110" t="s">
        <v>22</v>
      </c>
    </row>
    <row r="616" spans="1:8" ht="33.75" x14ac:dyDescent="0.25">
      <c r="A616" s="127" t="s">
        <v>5610</v>
      </c>
      <c r="B616" s="98" t="s">
        <v>5611</v>
      </c>
      <c r="C616" s="129">
        <v>42508</v>
      </c>
      <c r="D616" s="130">
        <v>320000</v>
      </c>
      <c r="E616" s="130">
        <v>400000</v>
      </c>
      <c r="F616" s="128" t="s">
        <v>3008</v>
      </c>
      <c r="G616" s="129">
        <v>43465</v>
      </c>
      <c r="H616" s="110" t="s">
        <v>2619</v>
      </c>
    </row>
    <row r="617" spans="1:8" ht="33.75" x14ac:dyDescent="0.25">
      <c r="A617" s="127" t="s">
        <v>5612</v>
      </c>
      <c r="B617" s="98" t="s">
        <v>5613</v>
      </c>
      <c r="C617" s="129">
        <v>42622</v>
      </c>
      <c r="D617" s="130">
        <v>265582.82</v>
      </c>
      <c r="E617" s="130">
        <v>331978.53000000003</v>
      </c>
      <c r="F617" s="128" t="s">
        <v>3008</v>
      </c>
      <c r="G617" s="129">
        <v>43465</v>
      </c>
      <c r="H617" s="110" t="s">
        <v>2619</v>
      </c>
    </row>
    <row r="618" spans="1:8" x14ac:dyDescent="0.25">
      <c r="A618" s="127" t="s">
        <v>5614</v>
      </c>
      <c r="B618" s="98" t="s">
        <v>5615</v>
      </c>
      <c r="C618" s="129">
        <v>42515</v>
      </c>
      <c r="D618" s="130">
        <v>9600</v>
      </c>
      <c r="E618" s="130">
        <v>12000</v>
      </c>
      <c r="F618" s="128" t="s">
        <v>4983</v>
      </c>
      <c r="G618" s="129">
        <v>42714</v>
      </c>
      <c r="H618" s="110" t="s">
        <v>4197</v>
      </c>
    </row>
    <row r="619" spans="1:8" ht="22.5" x14ac:dyDescent="0.25">
      <c r="A619" s="127" t="s">
        <v>5616</v>
      </c>
      <c r="B619" s="98" t="s">
        <v>5617</v>
      </c>
      <c r="C619" s="129">
        <v>42515</v>
      </c>
      <c r="D619" s="130">
        <v>9600</v>
      </c>
      <c r="E619" s="130">
        <v>12000</v>
      </c>
      <c r="F619" s="128" t="s">
        <v>4983</v>
      </c>
      <c r="G619" s="129">
        <v>42714</v>
      </c>
      <c r="H619" s="110" t="s">
        <v>6485</v>
      </c>
    </row>
    <row r="620" spans="1:8" ht="22.5" x14ac:dyDescent="0.25">
      <c r="A620" s="127" t="s">
        <v>5618</v>
      </c>
      <c r="B620" s="98" t="s">
        <v>5619</v>
      </c>
      <c r="C620" s="129">
        <v>42548</v>
      </c>
      <c r="D620" s="130">
        <v>2400</v>
      </c>
      <c r="E620" s="130">
        <v>3000</v>
      </c>
      <c r="F620" s="128" t="s">
        <v>4983</v>
      </c>
      <c r="G620" s="129">
        <v>42714</v>
      </c>
      <c r="H620" s="110" t="s">
        <v>6485</v>
      </c>
    </row>
    <row r="621" spans="1:8" ht="22.5" x14ac:dyDescent="0.25">
      <c r="A621" s="127" t="s">
        <v>5620</v>
      </c>
      <c r="B621" s="98" t="s">
        <v>5621</v>
      </c>
      <c r="C621" s="129">
        <v>42524</v>
      </c>
      <c r="D621" s="130">
        <v>1600</v>
      </c>
      <c r="E621" s="130">
        <v>2000</v>
      </c>
      <c r="F621" s="128" t="s">
        <v>4983</v>
      </c>
      <c r="G621" s="129">
        <v>42714</v>
      </c>
      <c r="H621" s="110" t="s">
        <v>6455</v>
      </c>
    </row>
    <row r="622" spans="1:8" x14ac:dyDescent="0.25">
      <c r="A622" s="127" t="s">
        <v>5622</v>
      </c>
      <c r="B622" s="98" t="s">
        <v>5623</v>
      </c>
      <c r="C622" s="129">
        <v>42548</v>
      </c>
      <c r="D622" s="130">
        <v>2400</v>
      </c>
      <c r="E622" s="130">
        <v>3000</v>
      </c>
      <c r="F622" s="128" t="s">
        <v>4983</v>
      </c>
      <c r="G622" s="129">
        <v>42714</v>
      </c>
      <c r="H622" s="110" t="s">
        <v>1535</v>
      </c>
    </row>
    <row r="623" spans="1:8" ht="22.5" x14ac:dyDescent="0.25">
      <c r="A623" s="127" t="s">
        <v>5624</v>
      </c>
      <c r="B623" s="98" t="s">
        <v>5625</v>
      </c>
      <c r="C623" s="129">
        <v>42704</v>
      </c>
      <c r="D623" s="130">
        <v>0</v>
      </c>
      <c r="E623" s="130">
        <v>0</v>
      </c>
      <c r="F623" s="128" t="s">
        <v>3409</v>
      </c>
      <c r="G623" s="129">
        <v>42704</v>
      </c>
      <c r="H623" s="110" t="s">
        <v>6336</v>
      </c>
    </row>
    <row r="624" spans="1:8" ht="22.5" x14ac:dyDescent="0.25">
      <c r="A624" s="127" t="s">
        <v>5626</v>
      </c>
      <c r="B624" s="98" t="s">
        <v>5627</v>
      </c>
      <c r="C624" s="129">
        <v>42524</v>
      </c>
      <c r="D624" s="130">
        <v>4000</v>
      </c>
      <c r="E624" s="130">
        <v>0</v>
      </c>
      <c r="F624" s="128" t="s">
        <v>4983</v>
      </c>
      <c r="G624" s="129">
        <v>42714</v>
      </c>
      <c r="H624" s="110" t="s">
        <v>6481</v>
      </c>
    </row>
    <row r="625" spans="1:8" ht="22.5" x14ac:dyDescent="0.25">
      <c r="A625" s="127" t="s">
        <v>5628</v>
      </c>
      <c r="B625" s="98" t="s">
        <v>5629</v>
      </c>
      <c r="C625" s="129">
        <v>42524</v>
      </c>
      <c r="D625" s="130">
        <v>6000</v>
      </c>
      <c r="E625" s="130">
        <v>0</v>
      </c>
      <c r="F625" s="128" t="s">
        <v>4983</v>
      </c>
      <c r="G625" s="129">
        <v>42714</v>
      </c>
      <c r="H625" s="110" t="s">
        <v>6480</v>
      </c>
    </row>
    <row r="626" spans="1:8" x14ac:dyDescent="0.25">
      <c r="A626" s="127" t="s">
        <v>5630</v>
      </c>
      <c r="B626" s="98" t="s">
        <v>5631</v>
      </c>
      <c r="C626" s="129">
        <v>42524</v>
      </c>
      <c r="D626" s="130">
        <v>7000</v>
      </c>
      <c r="E626" s="130">
        <v>0</v>
      </c>
      <c r="F626" s="128" t="s">
        <v>4983</v>
      </c>
      <c r="G626" s="129">
        <v>42714</v>
      </c>
      <c r="H626" s="110" t="s">
        <v>4409</v>
      </c>
    </row>
    <row r="627" spans="1:8" x14ac:dyDescent="0.25">
      <c r="A627" s="127" t="s">
        <v>5632</v>
      </c>
      <c r="B627" s="98" t="s">
        <v>10074</v>
      </c>
      <c r="C627" s="129">
        <v>42515</v>
      </c>
      <c r="D627" s="130">
        <v>8000</v>
      </c>
      <c r="E627" s="130">
        <v>0</v>
      </c>
      <c r="F627" s="128" t="s">
        <v>4983</v>
      </c>
      <c r="G627" s="129">
        <v>42714</v>
      </c>
      <c r="H627" s="110" t="s">
        <v>6483</v>
      </c>
    </row>
    <row r="628" spans="1:8" ht="22.5" x14ac:dyDescent="0.25">
      <c r="A628" s="127" t="s">
        <v>5633</v>
      </c>
      <c r="B628" s="98" t="s">
        <v>5418</v>
      </c>
      <c r="C628" s="129">
        <v>42548</v>
      </c>
      <c r="D628" s="130">
        <v>2000</v>
      </c>
      <c r="E628" s="130">
        <v>0</v>
      </c>
      <c r="F628" s="128" t="s">
        <v>4983</v>
      </c>
      <c r="G628" s="129">
        <v>42714</v>
      </c>
      <c r="H628" s="110" t="s">
        <v>4392</v>
      </c>
    </row>
    <row r="629" spans="1:8" ht="22.5" x14ac:dyDescent="0.25">
      <c r="A629" s="127" t="s">
        <v>5634</v>
      </c>
      <c r="B629" s="98" t="s">
        <v>5635</v>
      </c>
      <c r="C629" s="129">
        <v>42524</v>
      </c>
      <c r="D629" s="130">
        <v>3000</v>
      </c>
      <c r="E629" s="130">
        <v>0</v>
      </c>
      <c r="F629" s="128" t="s">
        <v>4983</v>
      </c>
      <c r="G629" s="129">
        <v>42714</v>
      </c>
      <c r="H629" s="110" t="s">
        <v>1535</v>
      </c>
    </row>
    <row r="630" spans="1:8" ht="22.5" x14ac:dyDescent="0.25">
      <c r="A630" s="127" t="s">
        <v>5636</v>
      </c>
      <c r="B630" s="98" t="s">
        <v>5637</v>
      </c>
      <c r="C630" s="129">
        <v>42524</v>
      </c>
      <c r="D630" s="130">
        <v>13000</v>
      </c>
      <c r="E630" s="130">
        <v>0</v>
      </c>
      <c r="F630" s="128" t="s">
        <v>4983</v>
      </c>
      <c r="G630" s="129">
        <v>42714</v>
      </c>
      <c r="H630" s="110" t="s">
        <v>6486</v>
      </c>
    </row>
    <row r="631" spans="1:8" x14ac:dyDescent="0.25">
      <c r="A631" s="127" t="s">
        <v>5638</v>
      </c>
      <c r="B631" s="98" t="s">
        <v>5639</v>
      </c>
      <c r="C631" s="129">
        <v>42524</v>
      </c>
      <c r="D631" s="130">
        <v>2000</v>
      </c>
      <c r="E631" s="130">
        <v>0</v>
      </c>
      <c r="F631" s="128" t="s">
        <v>4983</v>
      </c>
      <c r="G631" s="129">
        <v>42714</v>
      </c>
      <c r="H631" s="110" t="s">
        <v>6487</v>
      </c>
    </row>
    <row r="632" spans="1:8" x14ac:dyDescent="0.25">
      <c r="A632" s="127" t="s">
        <v>5640</v>
      </c>
      <c r="B632" s="98" t="s">
        <v>5641</v>
      </c>
      <c r="C632" s="129">
        <v>42524</v>
      </c>
      <c r="D632" s="130">
        <v>2000</v>
      </c>
      <c r="E632" s="130">
        <v>0</v>
      </c>
      <c r="F632" s="128" t="s">
        <v>4983</v>
      </c>
      <c r="G632" s="129">
        <v>42714</v>
      </c>
      <c r="H632" s="110" t="s">
        <v>2611</v>
      </c>
    </row>
    <row r="633" spans="1:8" ht="22.5" x14ac:dyDescent="0.25">
      <c r="A633" s="127" t="s">
        <v>5642</v>
      </c>
      <c r="B633" s="98" t="s">
        <v>5643</v>
      </c>
      <c r="C633" s="129">
        <v>42524</v>
      </c>
      <c r="D633" s="130">
        <v>2000</v>
      </c>
      <c r="E633" s="130">
        <v>0</v>
      </c>
      <c r="F633" s="128" t="s">
        <v>4983</v>
      </c>
      <c r="G633" s="129">
        <v>42714</v>
      </c>
      <c r="H633" s="110" t="s">
        <v>6488</v>
      </c>
    </row>
    <row r="634" spans="1:8" ht="22.5" x14ac:dyDescent="0.25">
      <c r="A634" s="127" t="s">
        <v>5644</v>
      </c>
      <c r="B634" s="98" t="s">
        <v>5645</v>
      </c>
      <c r="C634" s="129">
        <v>42524</v>
      </c>
      <c r="D634" s="130">
        <v>3000</v>
      </c>
      <c r="E634" s="130">
        <v>0</v>
      </c>
      <c r="F634" s="128" t="s">
        <v>4983</v>
      </c>
      <c r="G634" s="129">
        <v>42714</v>
      </c>
      <c r="H634" s="110" t="s">
        <v>6489</v>
      </c>
    </row>
    <row r="635" spans="1:8" x14ac:dyDescent="0.25">
      <c r="A635" s="127" t="s">
        <v>5646</v>
      </c>
      <c r="B635" s="98" t="s">
        <v>5471</v>
      </c>
      <c r="C635" s="129">
        <v>42515</v>
      </c>
      <c r="D635" s="130">
        <v>10000</v>
      </c>
      <c r="E635" s="130">
        <v>0</v>
      </c>
      <c r="F635" s="128" t="s">
        <v>4983</v>
      </c>
      <c r="G635" s="129">
        <v>42714</v>
      </c>
      <c r="H635" s="110" t="s">
        <v>1535</v>
      </c>
    </row>
    <row r="636" spans="1:8" ht="22.5" x14ac:dyDescent="0.25">
      <c r="A636" s="127" t="s">
        <v>5647</v>
      </c>
      <c r="B636" s="98" t="s">
        <v>5648</v>
      </c>
      <c r="C636" s="129">
        <v>42524</v>
      </c>
      <c r="D636" s="130">
        <v>3000</v>
      </c>
      <c r="E636" s="130">
        <v>0</v>
      </c>
      <c r="F636" s="128" t="s">
        <v>4983</v>
      </c>
      <c r="G636" s="129">
        <v>42714</v>
      </c>
      <c r="H636" s="110" t="s">
        <v>252</v>
      </c>
    </row>
    <row r="637" spans="1:8" x14ac:dyDescent="0.25">
      <c r="A637" s="127" t="s">
        <v>5649</v>
      </c>
      <c r="B637" s="98" t="s">
        <v>10120</v>
      </c>
      <c r="C637" s="129">
        <v>42663</v>
      </c>
      <c r="D637" s="130">
        <v>0</v>
      </c>
      <c r="E637" s="130">
        <v>0</v>
      </c>
      <c r="F637" s="128" t="s">
        <v>2259</v>
      </c>
      <c r="G637" s="129">
        <v>42646</v>
      </c>
      <c r="H637" s="110" t="s">
        <v>6490</v>
      </c>
    </row>
    <row r="638" spans="1:8" ht="22.5" x14ac:dyDescent="0.25">
      <c r="A638" s="127" t="s">
        <v>5650</v>
      </c>
      <c r="B638" s="98" t="s">
        <v>5651</v>
      </c>
      <c r="C638" s="129">
        <v>42641</v>
      </c>
      <c r="D638" s="130">
        <v>5800</v>
      </c>
      <c r="E638" s="130">
        <v>0</v>
      </c>
      <c r="F638" s="128" t="s">
        <v>5652</v>
      </c>
      <c r="G638" s="129">
        <v>42640</v>
      </c>
      <c r="H638" s="110" t="s">
        <v>240</v>
      </c>
    </row>
    <row r="639" spans="1:8" ht="22.5" x14ac:dyDescent="0.25">
      <c r="A639" s="127" t="s">
        <v>5653</v>
      </c>
      <c r="B639" s="98" t="s">
        <v>5654</v>
      </c>
      <c r="C639" s="129">
        <v>42647</v>
      </c>
      <c r="D639" s="130">
        <v>0</v>
      </c>
      <c r="E639" s="130">
        <v>0</v>
      </c>
      <c r="F639" s="128" t="s">
        <v>5652</v>
      </c>
      <c r="G639" s="129">
        <v>42641</v>
      </c>
      <c r="H639" s="110" t="s">
        <v>4461</v>
      </c>
    </row>
    <row r="640" spans="1:8" ht="22.5" x14ac:dyDescent="0.25">
      <c r="A640" s="127" t="s">
        <v>5655</v>
      </c>
      <c r="B640" s="98" t="s">
        <v>5656</v>
      </c>
      <c r="C640" s="129">
        <v>42548</v>
      </c>
      <c r="D640" s="130">
        <v>4000</v>
      </c>
      <c r="E640" s="130">
        <v>0</v>
      </c>
      <c r="F640" s="128" t="s">
        <v>4983</v>
      </c>
      <c r="G640" s="129">
        <v>42714</v>
      </c>
      <c r="H640" s="110" t="s">
        <v>6455</v>
      </c>
    </row>
    <row r="641" spans="1:8" ht="22.5" x14ac:dyDescent="0.25">
      <c r="A641" s="127" t="s">
        <v>5657</v>
      </c>
      <c r="B641" s="98" t="s">
        <v>5656</v>
      </c>
      <c r="C641" s="129">
        <v>42524</v>
      </c>
      <c r="D641" s="130">
        <v>2000</v>
      </c>
      <c r="E641" s="130">
        <v>0</v>
      </c>
      <c r="F641" s="128" t="s">
        <v>4983</v>
      </c>
      <c r="G641" s="129">
        <v>42714</v>
      </c>
      <c r="H641" s="110" t="s">
        <v>6455</v>
      </c>
    </row>
    <row r="642" spans="1:8" ht="22.5" x14ac:dyDescent="0.25">
      <c r="A642" s="127" t="s">
        <v>5658</v>
      </c>
      <c r="B642" s="98" t="s">
        <v>5659</v>
      </c>
      <c r="C642" s="129">
        <v>42548</v>
      </c>
      <c r="D642" s="130">
        <v>3000</v>
      </c>
      <c r="E642" s="130">
        <v>0</v>
      </c>
      <c r="F642" s="128" t="s">
        <v>4983</v>
      </c>
      <c r="G642" s="129">
        <v>42714</v>
      </c>
      <c r="H642" s="110" t="s">
        <v>1535</v>
      </c>
    </row>
    <row r="643" spans="1:8" ht="22.5" x14ac:dyDescent="0.25">
      <c r="A643" s="127" t="s">
        <v>5660</v>
      </c>
      <c r="B643" s="98" t="s">
        <v>5661</v>
      </c>
      <c r="C643" s="129">
        <v>42548</v>
      </c>
      <c r="D643" s="130">
        <v>2000</v>
      </c>
      <c r="E643" s="130">
        <v>0</v>
      </c>
      <c r="F643" s="128" t="s">
        <v>4983</v>
      </c>
      <c r="G643" s="129">
        <v>42714</v>
      </c>
      <c r="H643" s="110" t="s">
        <v>255</v>
      </c>
    </row>
    <row r="644" spans="1:8" ht="45" x14ac:dyDescent="0.25">
      <c r="A644" s="127" t="s">
        <v>5662</v>
      </c>
      <c r="B644" s="98" t="s">
        <v>5663</v>
      </c>
      <c r="C644" s="129">
        <v>42548</v>
      </c>
      <c r="D644" s="130">
        <v>2000</v>
      </c>
      <c r="E644" s="130">
        <v>0</v>
      </c>
      <c r="F644" s="128" t="s">
        <v>4983</v>
      </c>
      <c r="G644" s="129">
        <v>42714</v>
      </c>
      <c r="H644" s="110" t="s">
        <v>296</v>
      </c>
    </row>
    <row r="645" spans="1:8" x14ac:dyDescent="0.25">
      <c r="A645" s="127" t="s">
        <v>5664</v>
      </c>
      <c r="B645" s="98" t="s">
        <v>5665</v>
      </c>
      <c r="C645" s="129">
        <v>42515</v>
      </c>
      <c r="D645" s="130">
        <v>12000</v>
      </c>
      <c r="E645" s="130">
        <v>0</v>
      </c>
      <c r="F645" s="128" t="s">
        <v>4983</v>
      </c>
      <c r="G645" s="129">
        <v>42714</v>
      </c>
      <c r="H645" s="110" t="s">
        <v>4197</v>
      </c>
    </row>
    <row r="646" spans="1:8" ht="22.5" x14ac:dyDescent="0.25">
      <c r="A646" s="127" t="s">
        <v>5666</v>
      </c>
      <c r="B646" s="98" t="s">
        <v>5667</v>
      </c>
      <c r="C646" s="129">
        <v>42548</v>
      </c>
      <c r="D646" s="130">
        <v>3000</v>
      </c>
      <c r="E646" s="130">
        <v>0</v>
      </c>
      <c r="F646" s="128" t="s">
        <v>4983</v>
      </c>
      <c r="G646" s="129">
        <v>42714</v>
      </c>
      <c r="H646" s="110" t="s">
        <v>6485</v>
      </c>
    </row>
    <row r="647" spans="1:8" ht="22.5" x14ac:dyDescent="0.25">
      <c r="A647" s="127" t="s">
        <v>5668</v>
      </c>
      <c r="B647" s="98" t="s">
        <v>5667</v>
      </c>
      <c r="C647" s="129">
        <v>42515</v>
      </c>
      <c r="D647" s="130">
        <v>12000</v>
      </c>
      <c r="E647" s="130">
        <v>0</v>
      </c>
      <c r="F647" s="128" t="s">
        <v>4983</v>
      </c>
      <c r="G647" s="129">
        <v>42714</v>
      </c>
      <c r="H647" s="110" t="s">
        <v>6485</v>
      </c>
    </row>
    <row r="648" spans="1:8" x14ac:dyDescent="0.25">
      <c r="A648" s="127" t="s">
        <v>5669</v>
      </c>
      <c r="B648" s="98" t="s">
        <v>10074</v>
      </c>
      <c r="C648" s="129">
        <v>42515</v>
      </c>
      <c r="D648" s="130">
        <v>6000</v>
      </c>
      <c r="E648" s="130">
        <v>0</v>
      </c>
      <c r="F648" s="128" t="s">
        <v>4983</v>
      </c>
      <c r="G648" s="129">
        <v>42714</v>
      </c>
      <c r="H648" s="110" t="s">
        <v>6491</v>
      </c>
    </row>
    <row r="649" spans="1:8" x14ac:dyDescent="0.25">
      <c r="A649" s="127" t="s">
        <v>5670</v>
      </c>
      <c r="B649" s="98" t="s">
        <v>9459</v>
      </c>
      <c r="C649" s="129">
        <v>42703</v>
      </c>
      <c r="D649" s="130">
        <v>6000</v>
      </c>
      <c r="E649" s="130">
        <v>0</v>
      </c>
      <c r="F649" s="128" t="s">
        <v>5671</v>
      </c>
      <c r="G649" s="128" t="s">
        <v>2762</v>
      </c>
      <c r="H649" s="110" t="s">
        <v>6491</v>
      </c>
    </row>
    <row r="650" spans="1:8" x14ac:dyDescent="0.25">
      <c r="A650" s="127" t="s">
        <v>5672</v>
      </c>
      <c r="B650" s="98" t="s">
        <v>10074</v>
      </c>
      <c r="C650" s="129">
        <v>42548</v>
      </c>
      <c r="D650" s="130">
        <v>2000</v>
      </c>
      <c r="E650" s="130">
        <v>0</v>
      </c>
      <c r="F650" s="128" t="s">
        <v>4983</v>
      </c>
      <c r="G650" s="129">
        <v>42714</v>
      </c>
      <c r="H650" s="110" t="s">
        <v>6492</v>
      </c>
    </row>
    <row r="651" spans="1:8" x14ac:dyDescent="0.25">
      <c r="A651" s="127" t="s">
        <v>5673</v>
      </c>
      <c r="B651" s="98" t="s">
        <v>5674</v>
      </c>
      <c r="C651" s="129">
        <v>42548</v>
      </c>
      <c r="D651" s="130">
        <v>2000</v>
      </c>
      <c r="E651" s="130">
        <v>0</v>
      </c>
      <c r="F651" s="128" t="s">
        <v>4983</v>
      </c>
      <c r="G651" s="129">
        <v>42714</v>
      </c>
      <c r="H651" s="110" t="s">
        <v>225</v>
      </c>
    </row>
    <row r="652" spans="1:8" ht="33.75" x14ac:dyDescent="0.25">
      <c r="A652" s="127" t="s">
        <v>5675</v>
      </c>
      <c r="B652" s="98" t="s">
        <v>5611</v>
      </c>
      <c r="C652" s="129">
        <v>42709</v>
      </c>
      <c r="D652" s="130">
        <v>160000</v>
      </c>
      <c r="E652" s="130">
        <v>200000</v>
      </c>
      <c r="F652" s="128" t="s">
        <v>1310</v>
      </c>
      <c r="G652" s="129">
        <v>42825</v>
      </c>
      <c r="H652" s="110" t="s">
        <v>2619</v>
      </c>
    </row>
    <row r="653" spans="1:8" x14ac:dyDescent="0.25">
      <c r="A653" s="127" t="s">
        <v>5676</v>
      </c>
      <c r="B653" s="98" t="s">
        <v>2432</v>
      </c>
      <c r="C653" s="129">
        <v>42703</v>
      </c>
      <c r="D653" s="130">
        <v>4800</v>
      </c>
      <c r="E653" s="130">
        <v>6000</v>
      </c>
      <c r="F653" s="128" t="s">
        <v>5677</v>
      </c>
      <c r="G653" s="129">
        <v>42713</v>
      </c>
      <c r="H653" s="110" t="s">
        <v>6491</v>
      </c>
    </row>
    <row r="654" spans="1:8" x14ac:dyDescent="0.25">
      <c r="A654" s="127" t="s">
        <v>5678</v>
      </c>
      <c r="B654" s="98" t="s">
        <v>5679</v>
      </c>
      <c r="C654" s="129">
        <v>42548</v>
      </c>
      <c r="D654" s="130">
        <v>1600</v>
      </c>
      <c r="E654" s="130">
        <v>2000</v>
      </c>
      <c r="F654" s="128" t="s">
        <v>4983</v>
      </c>
      <c r="G654" s="129">
        <v>42714</v>
      </c>
      <c r="H654" s="110" t="s">
        <v>225</v>
      </c>
    </row>
    <row r="655" spans="1:8" x14ac:dyDescent="0.25">
      <c r="A655" s="127" t="s">
        <v>5680</v>
      </c>
      <c r="B655" s="98" t="s">
        <v>5681</v>
      </c>
      <c r="C655" s="129">
        <v>42548</v>
      </c>
      <c r="D655" s="130">
        <v>1600</v>
      </c>
      <c r="E655" s="130">
        <v>2000</v>
      </c>
      <c r="F655" s="128" t="s">
        <v>4983</v>
      </c>
      <c r="G655" s="129">
        <v>42714</v>
      </c>
      <c r="H655" s="110" t="s">
        <v>6492</v>
      </c>
    </row>
    <row r="656" spans="1:8" ht="22.5" x14ac:dyDescent="0.25">
      <c r="A656" s="127" t="s">
        <v>5682</v>
      </c>
      <c r="B656" s="98" t="s">
        <v>5683</v>
      </c>
      <c r="C656" s="129">
        <v>42548</v>
      </c>
      <c r="D656" s="130">
        <v>1600</v>
      </c>
      <c r="E656" s="130">
        <v>2000</v>
      </c>
      <c r="F656" s="128" t="s">
        <v>4983</v>
      </c>
      <c r="G656" s="129">
        <v>42714</v>
      </c>
      <c r="H656" s="110" t="s">
        <v>255</v>
      </c>
    </row>
    <row r="657" spans="1:8" ht="45" x14ac:dyDescent="0.25">
      <c r="A657" s="127" t="s">
        <v>5684</v>
      </c>
      <c r="B657" s="98" t="s">
        <v>5685</v>
      </c>
      <c r="C657" s="129">
        <v>42548</v>
      </c>
      <c r="D657" s="130">
        <v>1600</v>
      </c>
      <c r="E657" s="130">
        <v>2000</v>
      </c>
      <c r="F657" s="128" t="s">
        <v>4983</v>
      </c>
      <c r="G657" s="129">
        <v>42714</v>
      </c>
      <c r="H657" s="110" t="s">
        <v>296</v>
      </c>
    </row>
    <row r="658" spans="1:8" ht="22.5" x14ac:dyDescent="0.25">
      <c r="A658" s="127" t="s">
        <v>5686</v>
      </c>
      <c r="B658" s="98" t="s">
        <v>5621</v>
      </c>
      <c r="C658" s="129">
        <v>42548</v>
      </c>
      <c r="D658" s="130">
        <v>3200</v>
      </c>
      <c r="E658" s="130">
        <v>4000</v>
      </c>
      <c r="F658" s="128" t="s">
        <v>4983</v>
      </c>
      <c r="G658" s="129">
        <v>42714</v>
      </c>
      <c r="H658" s="110" t="s">
        <v>6455</v>
      </c>
    </row>
    <row r="659" spans="1:8" ht="22.5" x14ac:dyDescent="0.25">
      <c r="A659" s="127" t="s">
        <v>5687</v>
      </c>
      <c r="B659" s="98" t="s">
        <v>5688</v>
      </c>
      <c r="C659" s="129">
        <v>42524</v>
      </c>
      <c r="D659" s="130">
        <v>1600</v>
      </c>
      <c r="E659" s="130">
        <v>2000</v>
      </c>
      <c r="F659" s="128" t="s">
        <v>4983</v>
      </c>
      <c r="G659" s="129">
        <v>42714</v>
      </c>
      <c r="H659" s="110" t="s">
        <v>6488</v>
      </c>
    </row>
    <row r="660" spans="1:8" ht="22.5" x14ac:dyDescent="0.25">
      <c r="A660" s="127" t="s">
        <v>5689</v>
      </c>
      <c r="B660" s="98" t="s">
        <v>5690</v>
      </c>
      <c r="C660" s="129">
        <v>42524</v>
      </c>
      <c r="D660" s="130">
        <v>2400</v>
      </c>
      <c r="E660" s="130">
        <v>3000</v>
      </c>
      <c r="F660" s="128" t="s">
        <v>4983</v>
      </c>
      <c r="G660" s="129">
        <v>42714</v>
      </c>
      <c r="H660" s="110" t="s">
        <v>6489</v>
      </c>
    </row>
    <row r="661" spans="1:8" x14ac:dyDescent="0.25">
      <c r="A661" s="127" t="s">
        <v>5691</v>
      </c>
      <c r="B661" s="98" t="s">
        <v>5692</v>
      </c>
      <c r="C661" s="129">
        <v>42515</v>
      </c>
      <c r="D661" s="130">
        <v>8000</v>
      </c>
      <c r="E661" s="130">
        <v>10000</v>
      </c>
      <c r="F661" s="128" t="s">
        <v>4983</v>
      </c>
      <c r="G661" s="129">
        <v>42714</v>
      </c>
      <c r="H661" s="110" t="s">
        <v>1535</v>
      </c>
    </row>
    <row r="662" spans="1:8" ht="22.5" x14ac:dyDescent="0.25">
      <c r="A662" s="127" t="s">
        <v>5693</v>
      </c>
      <c r="B662" s="98" t="s">
        <v>5694</v>
      </c>
      <c r="C662" s="129">
        <v>42524</v>
      </c>
      <c r="D662" s="130">
        <v>2400</v>
      </c>
      <c r="E662" s="130">
        <v>3000</v>
      </c>
      <c r="F662" s="128" t="s">
        <v>4983</v>
      </c>
      <c r="G662" s="129">
        <v>42714</v>
      </c>
      <c r="H662" s="110" t="s">
        <v>252</v>
      </c>
    </row>
    <row r="663" spans="1:8" x14ac:dyDescent="0.25">
      <c r="A663" s="127" t="s">
        <v>5695</v>
      </c>
      <c r="B663" s="98" t="s">
        <v>5262</v>
      </c>
      <c r="C663" s="129">
        <v>42524</v>
      </c>
      <c r="D663" s="130">
        <v>2400</v>
      </c>
      <c r="E663" s="130">
        <v>3000</v>
      </c>
      <c r="F663" s="128" t="s">
        <v>4983</v>
      </c>
      <c r="G663" s="129">
        <v>42714</v>
      </c>
      <c r="H663" s="110" t="s">
        <v>1535</v>
      </c>
    </row>
    <row r="664" spans="1:8" ht="22.5" x14ac:dyDescent="0.25">
      <c r="A664" s="127" t="s">
        <v>5696</v>
      </c>
      <c r="B664" s="98" t="s">
        <v>5697</v>
      </c>
      <c r="C664" s="129">
        <v>42524</v>
      </c>
      <c r="D664" s="130">
        <v>10400</v>
      </c>
      <c r="E664" s="130">
        <v>13000</v>
      </c>
      <c r="F664" s="128" t="s">
        <v>4983</v>
      </c>
      <c r="G664" s="129">
        <v>42714</v>
      </c>
      <c r="H664" s="110" t="s">
        <v>6486</v>
      </c>
    </row>
    <row r="665" spans="1:8" x14ac:dyDescent="0.25">
      <c r="A665" s="127" t="s">
        <v>5698</v>
      </c>
      <c r="B665" s="98" t="s">
        <v>5699</v>
      </c>
      <c r="C665" s="129">
        <v>42524</v>
      </c>
      <c r="D665" s="130">
        <v>1600</v>
      </c>
      <c r="E665" s="130">
        <v>2000</v>
      </c>
      <c r="F665" s="128" t="s">
        <v>4983</v>
      </c>
      <c r="G665" s="129">
        <v>42714</v>
      </c>
      <c r="H665" s="110" t="s">
        <v>6487</v>
      </c>
    </row>
    <row r="666" spans="1:8" x14ac:dyDescent="0.25">
      <c r="A666" s="127" t="s">
        <v>5700</v>
      </c>
      <c r="B666" s="98" t="s">
        <v>5701</v>
      </c>
      <c r="C666" s="129">
        <v>42524</v>
      </c>
      <c r="D666" s="130">
        <v>1600</v>
      </c>
      <c r="E666" s="130">
        <v>2000</v>
      </c>
      <c r="F666" s="128" t="s">
        <v>4983</v>
      </c>
      <c r="G666" s="129">
        <v>42714</v>
      </c>
      <c r="H666" s="110" t="s">
        <v>2611</v>
      </c>
    </row>
    <row r="667" spans="1:8" ht="22.5" x14ac:dyDescent="0.25">
      <c r="A667" s="127" t="s">
        <v>5702</v>
      </c>
      <c r="B667" s="98" t="s">
        <v>4985</v>
      </c>
      <c r="C667" s="129">
        <v>42548</v>
      </c>
      <c r="D667" s="130">
        <v>1600</v>
      </c>
      <c r="E667" s="130">
        <v>2000</v>
      </c>
      <c r="F667" s="128" t="s">
        <v>4983</v>
      </c>
      <c r="G667" s="129">
        <v>42714</v>
      </c>
      <c r="H667" s="110" t="s">
        <v>4392</v>
      </c>
    </row>
    <row r="668" spans="1:8" ht="22.5" x14ac:dyDescent="0.25">
      <c r="A668" s="127" t="s">
        <v>5703</v>
      </c>
      <c r="B668" s="98" t="s">
        <v>5704</v>
      </c>
      <c r="C668" s="129">
        <v>42548</v>
      </c>
      <c r="D668" s="130">
        <v>2400</v>
      </c>
      <c r="E668" s="130">
        <v>3000</v>
      </c>
      <c r="F668" s="128" t="s">
        <v>4983</v>
      </c>
      <c r="G668" s="129">
        <v>42714</v>
      </c>
      <c r="H668" s="110" t="s">
        <v>2620</v>
      </c>
    </row>
    <row r="669" spans="1:8" x14ac:dyDescent="0.25">
      <c r="A669" s="127" t="s">
        <v>5705</v>
      </c>
      <c r="B669" s="98" t="s">
        <v>5706</v>
      </c>
      <c r="C669" s="129">
        <v>42548</v>
      </c>
      <c r="D669" s="130">
        <v>1600</v>
      </c>
      <c r="E669" s="130">
        <v>2000</v>
      </c>
      <c r="F669" s="128" t="s">
        <v>4983</v>
      </c>
      <c r="G669" s="129">
        <v>42714</v>
      </c>
      <c r="H669" s="110" t="s">
        <v>33</v>
      </c>
    </row>
    <row r="670" spans="1:8" ht="33.75" x14ac:dyDescent="0.25">
      <c r="A670" s="127" t="s">
        <v>5707</v>
      </c>
      <c r="B670" s="98" t="s">
        <v>5708</v>
      </c>
      <c r="C670" s="129">
        <v>42524</v>
      </c>
      <c r="D670" s="130">
        <v>1600</v>
      </c>
      <c r="E670" s="130">
        <v>2000</v>
      </c>
      <c r="F670" s="128" t="s">
        <v>4983</v>
      </c>
      <c r="G670" s="129">
        <v>42714</v>
      </c>
      <c r="H670" s="110" t="s">
        <v>164</v>
      </c>
    </row>
    <row r="671" spans="1:8" ht="33.75" x14ac:dyDescent="0.25">
      <c r="A671" s="127" t="s">
        <v>5709</v>
      </c>
      <c r="B671" s="98" t="s">
        <v>5710</v>
      </c>
      <c r="C671" s="129">
        <v>42524</v>
      </c>
      <c r="D671" s="130">
        <v>4000</v>
      </c>
      <c r="E671" s="130">
        <v>5000</v>
      </c>
      <c r="F671" s="128" t="s">
        <v>4983</v>
      </c>
      <c r="G671" s="129">
        <v>42714</v>
      </c>
      <c r="H671" s="110" t="s">
        <v>4410</v>
      </c>
    </row>
    <row r="672" spans="1:8" ht="22.5" x14ac:dyDescent="0.25">
      <c r="A672" s="127" t="s">
        <v>5711</v>
      </c>
      <c r="B672" s="98" t="s">
        <v>5712</v>
      </c>
      <c r="C672" s="129">
        <v>42702</v>
      </c>
      <c r="D672" s="130">
        <v>9285.41</v>
      </c>
      <c r="E672" s="130">
        <v>11606.75</v>
      </c>
      <c r="F672" s="128" t="s">
        <v>5713</v>
      </c>
      <c r="G672" s="129">
        <v>43067</v>
      </c>
      <c r="H672" s="110" t="s">
        <v>6493</v>
      </c>
    </row>
    <row r="673" spans="1:8" ht="33.75" x14ac:dyDescent="0.25">
      <c r="A673" s="127" t="s">
        <v>5714</v>
      </c>
      <c r="B673" s="98" t="s">
        <v>5715</v>
      </c>
      <c r="C673" s="129">
        <v>42702</v>
      </c>
      <c r="D673" s="130">
        <v>15871.06</v>
      </c>
      <c r="E673" s="130">
        <v>19838.82</v>
      </c>
      <c r="F673" s="128" t="s">
        <v>5713</v>
      </c>
      <c r="G673" s="129">
        <v>43067</v>
      </c>
      <c r="H673" s="110" t="s">
        <v>199</v>
      </c>
    </row>
    <row r="674" spans="1:8" ht="33.75" x14ac:dyDescent="0.25">
      <c r="A674" s="127" t="s">
        <v>5716</v>
      </c>
      <c r="B674" s="98" t="s">
        <v>5717</v>
      </c>
      <c r="C674" s="129">
        <v>42702</v>
      </c>
      <c r="D674" s="130">
        <v>5120</v>
      </c>
      <c r="E674" s="130">
        <v>6400</v>
      </c>
      <c r="F674" s="128" t="s">
        <v>5713</v>
      </c>
      <c r="G674" s="129">
        <v>43067</v>
      </c>
      <c r="H674" s="110" t="s">
        <v>6494</v>
      </c>
    </row>
    <row r="675" spans="1:8" ht="22.5" x14ac:dyDescent="0.25">
      <c r="A675" s="127" t="s">
        <v>5718</v>
      </c>
      <c r="B675" s="98" t="s">
        <v>5719</v>
      </c>
      <c r="C675" s="129">
        <v>42702</v>
      </c>
      <c r="D675" s="130">
        <v>7200</v>
      </c>
      <c r="E675" s="130">
        <v>9000</v>
      </c>
      <c r="F675" s="128" t="s">
        <v>5713</v>
      </c>
      <c r="G675" s="129">
        <v>43067</v>
      </c>
      <c r="H675" s="110" t="s">
        <v>4233</v>
      </c>
    </row>
    <row r="676" spans="1:8" ht="22.5" x14ac:dyDescent="0.25">
      <c r="A676" s="127" t="s">
        <v>5720</v>
      </c>
      <c r="B676" s="98" t="s">
        <v>5721</v>
      </c>
      <c r="C676" s="129">
        <v>42702</v>
      </c>
      <c r="D676" s="130">
        <v>5854</v>
      </c>
      <c r="E676" s="130">
        <v>7317.5</v>
      </c>
      <c r="F676" s="128" t="s">
        <v>5713</v>
      </c>
      <c r="G676" s="129">
        <v>43067</v>
      </c>
      <c r="H676" s="110" t="s">
        <v>4237</v>
      </c>
    </row>
    <row r="677" spans="1:8" ht="22.5" x14ac:dyDescent="0.25">
      <c r="A677" s="127" t="s">
        <v>5722</v>
      </c>
      <c r="B677" s="98" t="s">
        <v>5723</v>
      </c>
      <c r="C677" s="129">
        <v>42702</v>
      </c>
      <c r="D677" s="130">
        <v>10864</v>
      </c>
      <c r="E677" s="130">
        <v>13580</v>
      </c>
      <c r="F677" s="128" t="s">
        <v>5713</v>
      </c>
      <c r="G677" s="129">
        <v>43067</v>
      </c>
      <c r="H677" s="110" t="s">
        <v>321</v>
      </c>
    </row>
    <row r="678" spans="1:8" ht="22.5" x14ac:dyDescent="0.25">
      <c r="A678" s="127" t="s">
        <v>5724</v>
      </c>
      <c r="B678" s="98" t="s">
        <v>5725</v>
      </c>
      <c r="C678" s="129">
        <v>42702</v>
      </c>
      <c r="D678" s="130">
        <v>12240</v>
      </c>
      <c r="E678" s="130">
        <v>15300</v>
      </c>
      <c r="F678" s="128" t="s">
        <v>5713</v>
      </c>
      <c r="G678" s="129">
        <v>43067</v>
      </c>
      <c r="H678" s="110" t="s">
        <v>2675</v>
      </c>
    </row>
    <row r="679" spans="1:8" ht="22.5" x14ac:dyDescent="0.25">
      <c r="A679" s="127" t="s">
        <v>5726</v>
      </c>
      <c r="B679" s="98" t="s">
        <v>5727</v>
      </c>
      <c r="C679" s="129">
        <v>42702</v>
      </c>
      <c r="D679" s="130">
        <v>9200</v>
      </c>
      <c r="E679" s="130">
        <v>11500</v>
      </c>
      <c r="F679" s="128" t="s">
        <v>5713</v>
      </c>
      <c r="G679" s="129">
        <v>43067</v>
      </c>
      <c r="H679" s="110" t="s">
        <v>39</v>
      </c>
    </row>
    <row r="680" spans="1:8" ht="22.5" x14ac:dyDescent="0.25">
      <c r="A680" s="127" t="s">
        <v>5728</v>
      </c>
      <c r="B680" s="98" t="s">
        <v>5729</v>
      </c>
      <c r="C680" s="129">
        <v>42702</v>
      </c>
      <c r="D680" s="130">
        <v>840</v>
      </c>
      <c r="E680" s="130">
        <v>1050</v>
      </c>
      <c r="F680" s="128" t="s">
        <v>5713</v>
      </c>
      <c r="G680" s="129">
        <v>43067</v>
      </c>
      <c r="H680" s="110" t="s">
        <v>324</v>
      </c>
    </row>
    <row r="681" spans="1:8" ht="22.5" x14ac:dyDescent="0.25">
      <c r="A681" s="127" t="s">
        <v>5730</v>
      </c>
      <c r="B681" s="98" t="s">
        <v>5731</v>
      </c>
      <c r="C681" s="129">
        <v>42709</v>
      </c>
      <c r="D681" s="130">
        <v>48000</v>
      </c>
      <c r="E681" s="130">
        <v>60000</v>
      </c>
      <c r="F681" s="128" t="s">
        <v>5732</v>
      </c>
      <c r="G681" s="129">
        <v>42718</v>
      </c>
      <c r="H681" s="110" t="s">
        <v>228</v>
      </c>
    </row>
    <row r="682" spans="1:8" ht="22.5" x14ac:dyDescent="0.25">
      <c r="A682" s="127" t="s">
        <v>5733</v>
      </c>
      <c r="B682" s="98" t="s">
        <v>5734</v>
      </c>
      <c r="C682" s="129">
        <v>42709</v>
      </c>
      <c r="D682" s="130">
        <v>16000</v>
      </c>
      <c r="E682" s="130">
        <v>20000</v>
      </c>
      <c r="F682" s="128" t="s">
        <v>5732</v>
      </c>
      <c r="G682" s="129">
        <v>42732</v>
      </c>
      <c r="H682" s="110" t="s">
        <v>229</v>
      </c>
    </row>
    <row r="683" spans="1:8" ht="22.5" x14ac:dyDescent="0.25">
      <c r="A683" s="127" t="s">
        <v>5735</v>
      </c>
      <c r="B683" s="98" t="s">
        <v>5736</v>
      </c>
      <c r="C683" s="129">
        <v>42709</v>
      </c>
      <c r="D683" s="130">
        <v>16000</v>
      </c>
      <c r="E683" s="130">
        <v>20000</v>
      </c>
      <c r="F683" s="128" t="s">
        <v>5732</v>
      </c>
      <c r="G683" s="129">
        <v>42727</v>
      </c>
      <c r="H683" s="110" t="s">
        <v>1517</v>
      </c>
    </row>
    <row r="684" spans="1:8" x14ac:dyDescent="0.25">
      <c r="A684" s="127" t="s">
        <v>5737</v>
      </c>
      <c r="B684" s="98" t="s">
        <v>5738</v>
      </c>
      <c r="C684" s="129">
        <v>42713</v>
      </c>
      <c r="D684" s="130">
        <v>48000</v>
      </c>
      <c r="E684" s="130">
        <v>60000</v>
      </c>
      <c r="F684" s="128" t="s">
        <v>5732</v>
      </c>
      <c r="G684" s="129">
        <v>42744</v>
      </c>
      <c r="H684" s="110" t="s">
        <v>1518</v>
      </c>
    </row>
    <row r="685" spans="1:8" ht="22.5" x14ac:dyDescent="0.25">
      <c r="A685" s="127" t="s">
        <v>5739</v>
      </c>
      <c r="B685" s="98" t="s">
        <v>5740</v>
      </c>
      <c r="C685" s="129">
        <v>42709</v>
      </c>
      <c r="D685" s="130">
        <v>12000</v>
      </c>
      <c r="E685" s="130">
        <v>15000</v>
      </c>
      <c r="F685" s="128" t="s">
        <v>5732</v>
      </c>
      <c r="G685" s="129">
        <v>42724</v>
      </c>
      <c r="H685" s="110" t="s">
        <v>294</v>
      </c>
    </row>
    <row r="686" spans="1:8" ht="22.5" x14ac:dyDescent="0.25">
      <c r="A686" s="127" t="s">
        <v>5741</v>
      </c>
      <c r="B686" s="98" t="s">
        <v>5742</v>
      </c>
      <c r="C686" s="129">
        <v>42720</v>
      </c>
      <c r="D686" s="130">
        <v>0</v>
      </c>
      <c r="E686" s="130">
        <v>0</v>
      </c>
      <c r="F686" s="128" t="s">
        <v>3409</v>
      </c>
      <c r="G686" s="129">
        <v>42720</v>
      </c>
      <c r="H686" s="110" t="s">
        <v>6341</v>
      </c>
    </row>
    <row r="687" spans="1:8" ht="22.5" x14ac:dyDescent="0.25">
      <c r="A687" s="127" t="s">
        <v>5743</v>
      </c>
      <c r="B687" s="98" t="s">
        <v>5744</v>
      </c>
      <c r="C687" s="129">
        <v>42717</v>
      </c>
      <c r="D687" s="130">
        <v>1600</v>
      </c>
      <c r="E687" s="130">
        <v>2000</v>
      </c>
      <c r="F687" s="128" t="s">
        <v>2259</v>
      </c>
      <c r="G687" s="129">
        <v>42735</v>
      </c>
      <c r="H687" s="110" t="s">
        <v>6495</v>
      </c>
    </row>
    <row r="688" spans="1:8" ht="22.5" x14ac:dyDescent="0.25">
      <c r="A688" s="127" t="s">
        <v>5745</v>
      </c>
      <c r="B688" s="98" t="s">
        <v>5746</v>
      </c>
      <c r="C688" s="129">
        <v>42718</v>
      </c>
      <c r="D688" s="130">
        <v>32000</v>
      </c>
      <c r="E688" s="130">
        <v>40000</v>
      </c>
      <c r="F688" s="128" t="s">
        <v>5732</v>
      </c>
      <c r="G688" s="129">
        <v>42727</v>
      </c>
      <c r="H688" s="110" t="s">
        <v>210</v>
      </c>
    </row>
    <row r="689" spans="1:8" ht="22.5" x14ac:dyDescent="0.25">
      <c r="A689" s="127" t="s">
        <v>5747</v>
      </c>
      <c r="B689" s="98" t="s">
        <v>5748</v>
      </c>
      <c r="C689" s="129">
        <v>42717</v>
      </c>
      <c r="D689" s="130">
        <v>1600</v>
      </c>
      <c r="E689" s="130">
        <v>2000</v>
      </c>
      <c r="F689" s="128" t="s">
        <v>2259</v>
      </c>
      <c r="G689" s="129">
        <v>42723</v>
      </c>
      <c r="H689" s="110" t="s">
        <v>6495</v>
      </c>
    </row>
    <row r="690" spans="1:8" ht="22.5" x14ac:dyDescent="0.25">
      <c r="A690" s="127" t="s">
        <v>5749</v>
      </c>
      <c r="B690" s="98" t="s">
        <v>5750</v>
      </c>
      <c r="C690" s="129">
        <v>42718</v>
      </c>
      <c r="D690" s="130">
        <v>12000</v>
      </c>
      <c r="E690" s="130">
        <v>15000</v>
      </c>
      <c r="F690" s="128" t="s">
        <v>5732</v>
      </c>
      <c r="G690" s="129">
        <v>42727</v>
      </c>
      <c r="H690" s="110" t="s">
        <v>294</v>
      </c>
    </row>
    <row r="691" spans="1:8" ht="22.5" x14ac:dyDescent="0.25">
      <c r="A691" s="127" t="s">
        <v>5751</v>
      </c>
      <c r="B691" s="98" t="s">
        <v>5734</v>
      </c>
      <c r="C691" s="129">
        <v>42709</v>
      </c>
      <c r="D691" s="130">
        <v>32000</v>
      </c>
      <c r="E691" s="130">
        <v>40000</v>
      </c>
      <c r="F691" s="128" t="s">
        <v>5732</v>
      </c>
      <c r="G691" s="129">
        <v>42723</v>
      </c>
      <c r="H691" s="110" t="s">
        <v>210</v>
      </c>
    </row>
    <row r="692" spans="1:8" x14ac:dyDescent="0.25">
      <c r="A692" s="127" t="s">
        <v>5752</v>
      </c>
      <c r="B692" s="98" t="s">
        <v>5753</v>
      </c>
      <c r="C692" s="129">
        <v>42524</v>
      </c>
      <c r="D692" s="130">
        <v>2400</v>
      </c>
      <c r="E692" s="130">
        <v>3000</v>
      </c>
      <c r="F692" s="128" t="s">
        <v>4983</v>
      </c>
      <c r="G692" s="129">
        <v>42714</v>
      </c>
      <c r="H692" s="110" t="s">
        <v>225</v>
      </c>
    </row>
    <row r="693" spans="1:8" x14ac:dyDescent="0.25">
      <c r="A693" s="127" t="s">
        <v>5754</v>
      </c>
      <c r="B693" s="98" t="s">
        <v>5755</v>
      </c>
      <c r="C693" s="129">
        <v>42717</v>
      </c>
      <c r="D693" s="130">
        <v>16000</v>
      </c>
      <c r="E693" s="130">
        <v>20000</v>
      </c>
      <c r="F693" s="128" t="s">
        <v>5732</v>
      </c>
      <c r="G693" s="129">
        <v>42727</v>
      </c>
      <c r="H693" s="110" t="s">
        <v>9</v>
      </c>
    </row>
    <row r="694" spans="1:8" ht="22.5" x14ac:dyDescent="0.25">
      <c r="A694" s="127" t="s">
        <v>5756</v>
      </c>
      <c r="B694" s="98" t="s">
        <v>5757</v>
      </c>
      <c r="C694" s="129">
        <v>42709</v>
      </c>
      <c r="D694" s="130">
        <v>16000</v>
      </c>
      <c r="E694" s="130">
        <v>20000</v>
      </c>
      <c r="F694" s="128" t="s">
        <v>5732</v>
      </c>
      <c r="G694" s="129">
        <v>42727</v>
      </c>
      <c r="H694" s="110" t="s">
        <v>1523</v>
      </c>
    </row>
    <row r="695" spans="1:8" ht="22.5" x14ac:dyDescent="0.25">
      <c r="A695" s="127" t="s">
        <v>5758</v>
      </c>
      <c r="B695" s="98" t="s">
        <v>5759</v>
      </c>
      <c r="C695" s="129">
        <v>42709</v>
      </c>
      <c r="D695" s="130">
        <v>96265.600000000006</v>
      </c>
      <c r="E695" s="130">
        <v>120332</v>
      </c>
      <c r="F695" s="128" t="s">
        <v>5732</v>
      </c>
      <c r="G695" s="129">
        <v>42727</v>
      </c>
      <c r="H695" s="110" t="s">
        <v>1530</v>
      </c>
    </row>
    <row r="696" spans="1:8" ht="22.5" x14ac:dyDescent="0.25">
      <c r="A696" s="127" t="s">
        <v>5760</v>
      </c>
      <c r="B696" s="98" t="s">
        <v>5761</v>
      </c>
      <c r="C696" s="129">
        <v>42709</v>
      </c>
      <c r="D696" s="130">
        <v>24000</v>
      </c>
      <c r="E696" s="130">
        <v>30000</v>
      </c>
      <c r="F696" s="128" t="s">
        <v>5732</v>
      </c>
      <c r="G696" s="129">
        <v>42727</v>
      </c>
      <c r="H696" s="110" t="s">
        <v>1530</v>
      </c>
    </row>
    <row r="697" spans="1:8" ht="22.5" x14ac:dyDescent="0.25">
      <c r="A697" s="127" t="s">
        <v>5762</v>
      </c>
      <c r="B697" s="98" t="s">
        <v>5763</v>
      </c>
      <c r="C697" s="129">
        <v>42524</v>
      </c>
      <c r="D697" s="130">
        <v>2400</v>
      </c>
      <c r="E697" s="130">
        <v>3000</v>
      </c>
      <c r="F697" s="128" t="s">
        <v>4983</v>
      </c>
      <c r="G697" s="129">
        <v>42714</v>
      </c>
      <c r="H697" s="110" t="s">
        <v>4395</v>
      </c>
    </row>
    <row r="698" spans="1:8" ht="22.5" x14ac:dyDescent="0.25">
      <c r="A698" s="127" t="s">
        <v>5764</v>
      </c>
      <c r="B698" s="98" t="s">
        <v>5765</v>
      </c>
      <c r="C698" s="129">
        <v>42524</v>
      </c>
      <c r="D698" s="130">
        <v>1600</v>
      </c>
      <c r="E698" s="130">
        <v>2000</v>
      </c>
      <c r="F698" s="128" t="s">
        <v>4983</v>
      </c>
      <c r="G698" s="129">
        <v>42714</v>
      </c>
      <c r="H698" s="110" t="s">
        <v>6455</v>
      </c>
    </row>
    <row r="699" spans="1:8" x14ac:dyDescent="0.25">
      <c r="A699" s="127" t="s">
        <v>5766</v>
      </c>
      <c r="B699" s="98" t="s">
        <v>5767</v>
      </c>
      <c r="C699" s="129">
        <v>42713</v>
      </c>
      <c r="D699" s="130">
        <v>48000</v>
      </c>
      <c r="E699" s="130">
        <v>60000</v>
      </c>
      <c r="F699" s="128" t="s">
        <v>5732</v>
      </c>
      <c r="G699" s="129">
        <v>42727</v>
      </c>
      <c r="H699" s="110" t="s">
        <v>1518</v>
      </c>
    </row>
    <row r="700" spans="1:8" ht="22.5" x14ac:dyDescent="0.25">
      <c r="A700" s="127" t="s">
        <v>5768</v>
      </c>
      <c r="B700" s="98" t="s">
        <v>5769</v>
      </c>
      <c r="C700" s="129">
        <v>42709</v>
      </c>
      <c r="D700" s="130">
        <v>16000</v>
      </c>
      <c r="E700" s="130">
        <v>20000</v>
      </c>
      <c r="F700" s="128" t="s">
        <v>5732</v>
      </c>
      <c r="G700" s="129">
        <v>42727</v>
      </c>
      <c r="H700" s="110" t="s">
        <v>229</v>
      </c>
    </row>
    <row r="701" spans="1:8" ht="22.5" x14ac:dyDescent="0.25">
      <c r="A701" s="127" t="s">
        <v>5770</v>
      </c>
      <c r="B701" s="98" t="s">
        <v>5771</v>
      </c>
      <c r="C701" s="129">
        <v>42716</v>
      </c>
      <c r="D701" s="130">
        <v>16000</v>
      </c>
      <c r="E701" s="130">
        <v>20000</v>
      </c>
      <c r="F701" s="128" t="s">
        <v>5732</v>
      </c>
      <c r="G701" s="129">
        <v>42727</v>
      </c>
      <c r="H701" s="110" t="s">
        <v>1517</v>
      </c>
    </row>
    <row r="702" spans="1:8" x14ac:dyDescent="0.25">
      <c r="A702" s="127" t="s">
        <v>5772</v>
      </c>
      <c r="B702" s="98" t="s">
        <v>5773</v>
      </c>
      <c r="C702" s="129">
        <v>42709</v>
      </c>
      <c r="D702" s="130">
        <v>16000</v>
      </c>
      <c r="E702" s="130">
        <v>20000</v>
      </c>
      <c r="F702" s="128" t="s">
        <v>5732</v>
      </c>
      <c r="G702" s="129">
        <v>42731</v>
      </c>
      <c r="H702" s="110" t="s">
        <v>617</v>
      </c>
    </row>
    <row r="703" spans="1:8" x14ac:dyDescent="0.25">
      <c r="A703" s="127" t="s">
        <v>5774</v>
      </c>
      <c r="B703" s="98" t="s">
        <v>5775</v>
      </c>
      <c r="C703" s="129">
        <v>42709</v>
      </c>
      <c r="D703" s="130">
        <v>16000</v>
      </c>
      <c r="E703" s="130">
        <v>20000</v>
      </c>
      <c r="F703" s="128" t="s">
        <v>5732</v>
      </c>
      <c r="G703" s="129">
        <v>42727</v>
      </c>
      <c r="H703" s="110" t="s">
        <v>617</v>
      </c>
    </row>
    <row r="704" spans="1:8" ht="22.5" x14ac:dyDescent="0.25">
      <c r="A704" s="127" t="s">
        <v>5776</v>
      </c>
      <c r="B704" s="98" t="s">
        <v>5777</v>
      </c>
      <c r="C704" s="129">
        <v>42717</v>
      </c>
      <c r="D704" s="130">
        <v>48000</v>
      </c>
      <c r="E704" s="130">
        <v>60000</v>
      </c>
      <c r="F704" s="128" t="s">
        <v>5732</v>
      </c>
      <c r="G704" s="129">
        <v>42727</v>
      </c>
      <c r="H704" s="110" t="s">
        <v>228</v>
      </c>
    </row>
    <row r="705" spans="1:8" x14ac:dyDescent="0.25">
      <c r="A705" s="127" t="s">
        <v>5778</v>
      </c>
      <c r="B705" s="98" t="s">
        <v>5779</v>
      </c>
      <c r="C705" s="129">
        <v>42709</v>
      </c>
      <c r="D705" s="130">
        <v>7873.49</v>
      </c>
      <c r="E705" s="130">
        <v>9841.86</v>
      </c>
      <c r="F705" s="128" t="s">
        <v>4631</v>
      </c>
      <c r="G705" s="129">
        <v>42724</v>
      </c>
      <c r="H705" s="110" t="s">
        <v>6367</v>
      </c>
    </row>
    <row r="706" spans="1:8" x14ac:dyDescent="0.25">
      <c r="A706" s="127" t="s">
        <v>5780</v>
      </c>
      <c r="B706" s="98" t="s">
        <v>5781</v>
      </c>
      <c r="C706" s="129">
        <v>42712</v>
      </c>
      <c r="D706" s="130">
        <v>12497.54</v>
      </c>
      <c r="E706" s="130">
        <v>15621.93</v>
      </c>
      <c r="F706" s="128" t="s">
        <v>5732</v>
      </c>
      <c r="G706" s="129">
        <v>42727</v>
      </c>
      <c r="H706" s="110" t="s">
        <v>6351</v>
      </c>
    </row>
    <row r="707" spans="1:8" x14ac:dyDescent="0.25">
      <c r="A707" s="127" t="s">
        <v>5782</v>
      </c>
      <c r="B707" s="98" t="s">
        <v>5783</v>
      </c>
      <c r="C707" s="129">
        <v>42712</v>
      </c>
      <c r="D707" s="130">
        <v>6851.5</v>
      </c>
      <c r="E707" s="130" t="s">
        <v>5784</v>
      </c>
      <c r="F707" s="128" t="s">
        <v>5732</v>
      </c>
      <c r="G707" s="129">
        <v>42727</v>
      </c>
      <c r="H707" s="116"/>
    </row>
    <row r="708" spans="1:8" ht="22.5" x14ac:dyDescent="0.25">
      <c r="A708" s="127" t="s">
        <v>5785</v>
      </c>
      <c r="B708" s="98" t="s">
        <v>5786</v>
      </c>
      <c r="C708" s="129">
        <v>42712</v>
      </c>
      <c r="D708" s="130">
        <v>9620</v>
      </c>
      <c r="E708" s="130">
        <v>12025</v>
      </c>
      <c r="F708" s="128" t="s">
        <v>5732</v>
      </c>
      <c r="G708" s="129">
        <v>42727</v>
      </c>
      <c r="H708" s="110" t="s">
        <v>6470</v>
      </c>
    </row>
    <row r="709" spans="1:8" ht="22.5" x14ac:dyDescent="0.25">
      <c r="A709" s="127" t="s">
        <v>5787</v>
      </c>
      <c r="B709" s="98" t="s">
        <v>5788</v>
      </c>
      <c r="C709" s="129">
        <v>42709</v>
      </c>
      <c r="D709" s="130">
        <v>16000</v>
      </c>
      <c r="E709" s="130">
        <v>20000</v>
      </c>
      <c r="F709" s="128" t="s">
        <v>5732</v>
      </c>
      <c r="G709" s="129">
        <v>42726</v>
      </c>
      <c r="H709" s="110" t="s">
        <v>301</v>
      </c>
    </row>
    <row r="710" spans="1:8" ht="22.5" x14ac:dyDescent="0.25">
      <c r="A710" s="127" t="s">
        <v>5789</v>
      </c>
      <c r="B710" s="98" t="s">
        <v>5790</v>
      </c>
      <c r="C710" s="129">
        <v>42376</v>
      </c>
      <c r="D710" s="130">
        <v>0</v>
      </c>
      <c r="E710" s="130">
        <v>535600</v>
      </c>
      <c r="F710" s="128" t="s">
        <v>50</v>
      </c>
      <c r="G710" s="129">
        <v>42376</v>
      </c>
      <c r="H710" s="110" t="s">
        <v>214</v>
      </c>
    </row>
    <row r="711" spans="1:8" ht="22.5" x14ac:dyDescent="0.25">
      <c r="A711" s="127" t="s">
        <v>5791</v>
      </c>
      <c r="B711" s="98" t="s">
        <v>5792</v>
      </c>
      <c r="C711" s="129">
        <v>42376</v>
      </c>
      <c r="D711" s="130">
        <v>0</v>
      </c>
      <c r="E711" s="130">
        <v>571000</v>
      </c>
      <c r="F711" s="128" t="s">
        <v>50</v>
      </c>
      <c r="G711" s="129">
        <v>42376</v>
      </c>
      <c r="H711" s="110" t="s">
        <v>214</v>
      </c>
    </row>
    <row r="712" spans="1:8" ht="22.5" x14ac:dyDescent="0.25">
      <c r="A712" s="127" t="s">
        <v>5793</v>
      </c>
      <c r="B712" s="98" t="s">
        <v>5794</v>
      </c>
      <c r="C712" s="129">
        <v>42723</v>
      </c>
      <c r="D712" s="130">
        <v>0</v>
      </c>
      <c r="E712" s="130">
        <v>600000</v>
      </c>
      <c r="F712" s="128" t="s">
        <v>50</v>
      </c>
      <c r="G712" s="129">
        <v>42723</v>
      </c>
      <c r="H712" s="110" t="s">
        <v>214</v>
      </c>
    </row>
    <row r="713" spans="1:8" ht="33.75" x14ac:dyDescent="0.25">
      <c r="A713" s="127" t="s">
        <v>5795</v>
      </c>
      <c r="B713" s="98" t="s">
        <v>4484</v>
      </c>
      <c r="C713" s="129">
        <v>42376</v>
      </c>
      <c r="D713" s="130">
        <v>0</v>
      </c>
      <c r="E713" s="130">
        <v>780000</v>
      </c>
      <c r="F713" s="128" t="s">
        <v>50</v>
      </c>
      <c r="G713" s="129">
        <v>42376</v>
      </c>
      <c r="H713" s="110" t="s">
        <v>5</v>
      </c>
    </row>
    <row r="714" spans="1:8" ht="22.5" x14ac:dyDescent="0.25">
      <c r="A714" s="127" t="s">
        <v>5796</v>
      </c>
      <c r="B714" s="98" t="s">
        <v>5797</v>
      </c>
      <c r="C714" s="129">
        <v>42382</v>
      </c>
      <c r="D714" s="130">
        <v>0</v>
      </c>
      <c r="E714" s="130">
        <v>1700000</v>
      </c>
      <c r="F714" s="128" t="s">
        <v>50</v>
      </c>
      <c r="G714" s="129">
        <v>42382</v>
      </c>
      <c r="H714" s="110" t="s">
        <v>1512</v>
      </c>
    </row>
    <row r="715" spans="1:8" ht="22.5" x14ac:dyDescent="0.25">
      <c r="A715" s="127" t="s">
        <v>5798</v>
      </c>
      <c r="B715" s="98" t="s">
        <v>5799</v>
      </c>
      <c r="C715" s="129">
        <v>42468</v>
      </c>
      <c r="D715" s="130">
        <v>0</v>
      </c>
      <c r="E715" s="130">
        <v>0</v>
      </c>
      <c r="F715" s="128" t="s">
        <v>5800</v>
      </c>
      <c r="G715" s="129">
        <v>42513</v>
      </c>
      <c r="H715" s="110" t="s">
        <v>6337</v>
      </c>
    </row>
    <row r="716" spans="1:8" ht="22.5" x14ac:dyDescent="0.25">
      <c r="A716" s="127" t="s">
        <v>5801</v>
      </c>
      <c r="B716" s="98" t="s">
        <v>5802</v>
      </c>
      <c r="C716" s="129">
        <v>42408</v>
      </c>
      <c r="D716" s="130">
        <v>52000</v>
      </c>
      <c r="E716" s="130">
        <v>65000</v>
      </c>
      <c r="F716" s="128" t="s">
        <v>5803</v>
      </c>
      <c r="G716" s="129">
        <v>42468</v>
      </c>
      <c r="H716" s="110" t="s">
        <v>6337</v>
      </c>
    </row>
    <row r="717" spans="1:8" ht="22.5" x14ac:dyDescent="0.25">
      <c r="A717" s="127" t="s">
        <v>5804</v>
      </c>
      <c r="B717" s="98" t="s">
        <v>5805</v>
      </c>
      <c r="C717" s="129">
        <v>42468</v>
      </c>
      <c r="D717" s="130">
        <v>0</v>
      </c>
      <c r="E717" s="130">
        <v>0</v>
      </c>
      <c r="F717" s="128" t="s">
        <v>5800</v>
      </c>
      <c r="G717" s="129">
        <v>42513</v>
      </c>
      <c r="H717" s="110" t="s">
        <v>6337</v>
      </c>
    </row>
    <row r="718" spans="1:8" ht="22.5" x14ac:dyDescent="0.25">
      <c r="A718" s="127" t="s">
        <v>5806</v>
      </c>
      <c r="B718" s="98" t="s">
        <v>5807</v>
      </c>
      <c r="C718" s="129">
        <v>42506</v>
      </c>
      <c r="D718" s="130">
        <v>12000</v>
      </c>
      <c r="E718" s="130">
        <v>15000</v>
      </c>
      <c r="F718" s="128" t="s">
        <v>4532</v>
      </c>
      <c r="G718" s="129">
        <v>42706</v>
      </c>
      <c r="H718" s="110" t="s">
        <v>1521</v>
      </c>
    </row>
    <row r="719" spans="1:8" x14ac:dyDescent="0.25">
      <c r="A719" s="127" t="s">
        <v>5808</v>
      </c>
      <c r="B719" s="98" t="s">
        <v>5809</v>
      </c>
      <c r="C719" s="129">
        <v>42725</v>
      </c>
      <c r="D719" s="130">
        <v>153666</v>
      </c>
      <c r="E719" s="130">
        <v>198991.74</v>
      </c>
      <c r="F719" s="128" t="s">
        <v>5810</v>
      </c>
      <c r="G719" s="129">
        <v>42756</v>
      </c>
      <c r="H719" s="110" t="s">
        <v>6496</v>
      </c>
    </row>
    <row r="720" spans="1:8" ht="22.5" x14ac:dyDescent="0.25">
      <c r="A720" s="127" t="s">
        <v>5811</v>
      </c>
      <c r="B720" s="98" t="s">
        <v>5812</v>
      </c>
      <c r="C720" s="129">
        <v>42709</v>
      </c>
      <c r="D720" s="130">
        <v>12000</v>
      </c>
      <c r="E720" s="130">
        <v>15000</v>
      </c>
      <c r="F720" s="128" t="s">
        <v>5813</v>
      </c>
      <c r="G720" s="129">
        <v>42726</v>
      </c>
      <c r="H720" s="110" t="s">
        <v>1521</v>
      </c>
    </row>
    <row r="721" spans="1:8" ht="22.5" x14ac:dyDescent="0.25">
      <c r="A721" s="127" t="s">
        <v>5814</v>
      </c>
      <c r="B721" s="98" t="s">
        <v>5815</v>
      </c>
      <c r="C721" s="129">
        <v>42723</v>
      </c>
      <c r="D721" s="130">
        <v>8000</v>
      </c>
      <c r="E721" s="130">
        <v>10000</v>
      </c>
      <c r="F721" s="128" t="s">
        <v>5813</v>
      </c>
      <c r="G721" s="129">
        <v>42726</v>
      </c>
      <c r="H721" s="110" t="s">
        <v>1521</v>
      </c>
    </row>
    <row r="722" spans="1:8" x14ac:dyDescent="0.25">
      <c r="A722" s="127" t="s">
        <v>5816</v>
      </c>
      <c r="B722" s="98" t="s">
        <v>5817</v>
      </c>
      <c r="C722" s="129">
        <v>42723</v>
      </c>
      <c r="D722" s="130">
        <v>16000</v>
      </c>
      <c r="E722" s="130">
        <v>20000</v>
      </c>
      <c r="F722" s="128" t="s">
        <v>5813</v>
      </c>
      <c r="G722" s="129">
        <v>42734</v>
      </c>
      <c r="H722" s="110" t="s">
        <v>1521</v>
      </c>
    </row>
    <row r="723" spans="1:8" ht="22.5" x14ac:dyDescent="0.25">
      <c r="A723" s="127" t="s">
        <v>5818</v>
      </c>
      <c r="B723" s="98" t="s">
        <v>5819</v>
      </c>
      <c r="C723" s="129">
        <v>42724</v>
      </c>
      <c r="D723" s="130">
        <v>8000</v>
      </c>
      <c r="E723" s="130">
        <v>10000</v>
      </c>
      <c r="F723" s="128" t="s">
        <v>5813</v>
      </c>
      <c r="G723" s="129">
        <v>42734</v>
      </c>
      <c r="H723" s="110" t="s">
        <v>1521</v>
      </c>
    </row>
    <row r="724" spans="1:8" ht="22.5" x14ac:dyDescent="0.25">
      <c r="A724" s="127" t="s">
        <v>5820</v>
      </c>
      <c r="B724" s="98" t="s">
        <v>5821</v>
      </c>
      <c r="C724" s="129">
        <v>42709</v>
      </c>
      <c r="D724" s="130">
        <v>12000</v>
      </c>
      <c r="E724" s="130">
        <v>15000</v>
      </c>
      <c r="F724" s="128" t="s">
        <v>5813</v>
      </c>
      <c r="G724" s="129">
        <v>42734</v>
      </c>
      <c r="H724" s="110" t="s">
        <v>1521</v>
      </c>
    </row>
    <row r="725" spans="1:8" ht="22.5" x14ac:dyDescent="0.25">
      <c r="A725" s="127" t="s">
        <v>5822</v>
      </c>
      <c r="B725" s="98" t="s">
        <v>5823</v>
      </c>
      <c r="C725" s="129">
        <v>42709</v>
      </c>
      <c r="D725" s="130">
        <v>12000</v>
      </c>
      <c r="E725" s="130">
        <v>15000</v>
      </c>
      <c r="F725" s="128" t="s">
        <v>5732</v>
      </c>
      <c r="G725" s="129">
        <v>42726</v>
      </c>
      <c r="H725" s="110" t="s">
        <v>275</v>
      </c>
    </row>
    <row r="726" spans="1:8" x14ac:dyDescent="0.25">
      <c r="A726" s="127" t="s">
        <v>5824</v>
      </c>
      <c r="B726" s="98" t="s">
        <v>5825</v>
      </c>
      <c r="C726" s="129">
        <v>42713</v>
      </c>
      <c r="D726" s="130">
        <v>16000</v>
      </c>
      <c r="E726" s="130">
        <v>20000</v>
      </c>
      <c r="F726" s="128" t="s">
        <v>5732</v>
      </c>
      <c r="G726" s="129">
        <v>42727</v>
      </c>
      <c r="H726" s="110" t="s">
        <v>227</v>
      </c>
    </row>
    <row r="727" spans="1:8" ht="22.5" x14ac:dyDescent="0.25">
      <c r="A727" s="127" t="s">
        <v>5826</v>
      </c>
      <c r="B727" s="98" t="s">
        <v>5827</v>
      </c>
      <c r="C727" s="129">
        <v>42709</v>
      </c>
      <c r="D727" s="130">
        <v>32000</v>
      </c>
      <c r="E727" s="130">
        <v>40000</v>
      </c>
      <c r="F727" s="128" t="s">
        <v>5732</v>
      </c>
      <c r="G727" s="129">
        <v>42726</v>
      </c>
      <c r="H727" s="110" t="s">
        <v>1520</v>
      </c>
    </row>
    <row r="728" spans="1:8" x14ac:dyDescent="0.25">
      <c r="A728" s="127" t="s">
        <v>5828</v>
      </c>
      <c r="B728" s="98" t="s">
        <v>5829</v>
      </c>
      <c r="C728" s="129">
        <v>42709</v>
      </c>
      <c r="D728" s="130">
        <v>16000</v>
      </c>
      <c r="E728" s="130">
        <v>20000</v>
      </c>
      <c r="F728" s="128" t="s">
        <v>5732</v>
      </c>
      <c r="G728" s="129">
        <v>42727</v>
      </c>
      <c r="H728" s="110" t="s">
        <v>228</v>
      </c>
    </row>
    <row r="729" spans="1:8" x14ac:dyDescent="0.25">
      <c r="A729" s="127" t="s">
        <v>5830</v>
      </c>
      <c r="B729" s="98" t="s">
        <v>5831</v>
      </c>
      <c r="C729" s="129">
        <v>42709</v>
      </c>
      <c r="D729" s="130">
        <v>30400</v>
      </c>
      <c r="E729" s="130">
        <v>38000</v>
      </c>
      <c r="F729" s="128" t="s">
        <v>5732</v>
      </c>
      <c r="G729" s="129">
        <v>42727</v>
      </c>
      <c r="H729" s="110" t="s">
        <v>275</v>
      </c>
    </row>
    <row r="730" spans="1:8" ht="22.5" x14ac:dyDescent="0.25">
      <c r="A730" s="127" t="s">
        <v>5832</v>
      </c>
      <c r="B730" s="98" t="s">
        <v>5833</v>
      </c>
      <c r="C730" s="129">
        <v>42709</v>
      </c>
      <c r="D730" s="130">
        <v>32000</v>
      </c>
      <c r="E730" s="130">
        <v>40000</v>
      </c>
      <c r="F730" s="128" t="s">
        <v>5732</v>
      </c>
      <c r="G730" s="129">
        <v>42727</v>
      </c>
      <c r="H730" s="110" t="s">
        <v>1520</v>
      </c>
    </row>
    <row r="731" spans="1:8" ht="22.5" x14ac:dyDescent="0.25">
      <c r="A731" s="127" t="s">
        <v>5834</v>
      </c>
      <c r="B731" s="98" t="s">
        <v>4911</v>
      </c>
      <c r="C731" s="129">
        <v>42709</v>
      </c>
      <c r="D731" s="130">
        <v>12000</v>
      </c>
      <c r="E731" s="130">
        <v>15000</v>
      </c>
      <c r="F731" s="128" t="s">
        <v>5732</v>
      </c>
      <c r="G731" s="129">
        <v>42727</v>
      </c>
      <c r="H731" s="110" t="s">
        <v>275</v>
      </c>
    </row>
    <row r="732" spans="1:8" ht="22.5" x14ac:dyDescent="0.25">
      <c r="A732" s="127" t="s">
        <v>5835</v>
      </c>
      <c r="B732" s="98" t="s">
        <v>5836</v>
      </c>
      <c r="C732" s="129">
        <v>42719</v>
      </c>
      <c r="D732" s="130">
        <v>0</v>
      </c>
      <c r="E732" s="130">
        <v>0</v>
      </c>
      <c r="F732" s="128" t="s">
        <v>5837</v>
      </c>
      <c r="G732" s="129">
        <v>43100</v>
      </c>
      <c r="H732" s="110" t="s">
        <v>338</v>
      </c>
    </row>
    <row r="733" spans="1:8" ht="33.75" x14ac:dyDescent="0.25">
      <c r="A733" s="127" t="s">
        <v>5838</v>
      </c>
      <c r="B733" s="98" t="s">
        <v>5839</v>
      </c>
      <c r="C733" s="129">
        <v>42524</v>
      </c>
      <c r="D733" s="130">
        <v>1600</v>
      </c>
      <c r="E733" s="130">
        <v>2000</v>
      </c>
      <c r="F733" s="128" t="s">
        <v>4983</v>
      </c>
      <c r="G733" s="129">
        <v>42714</v>
      </c>
      <c r="H733" s="110" t="s">
        <v>6497</v>
      </c>
    </row>
    <row r="734" spans="1:8" x14ac:dyDescent="0.25">
      <c r="A734" s="127" t="s">
        <v>5840</v>
      </c>
      <c r="B734" s="98" t="s">
        <v>5508</v>
      </c>
      <c r="C734" s="129">
        <v>42548</v>
      </c>
      <c r="D734" s="130">
        <v>1600</v>
      </c>
      <c r="E734" s="130">
        <v>2000</v>
      </c>
      <c r="F734" s="128" t="s">
        <v>4983</v>
      </c>
      <c r="G734" s="129">
        <v>42714</v>
      </c>
      <c r="H734" s="110" t="s">
        <v>23</v>
      </c>
    </row>
    <row r="735" spans="1:8" ht="22.5" x14ac:dyDescent="0.25">
      <c r="A735" s="127" t="s">
        <v>5841</v>
      </c>
      <c r="B735" s="98" t="s">
        <v>5842</v>
      </c>
      <c r="C735" s="129">
        <v>42709</v>
      </c>
      <c r="D735" s="130">
        <v>0</v>
      </c>
      <c r="E735" s="130">
        <v>0</v>
      </c>
      <c r="F735" s="128" t="s">
        <v>5732</v>
      </c>
      <c r="G735" s="129">
        <v>42727</v>
      </c>
      <c r="H735" s="110" t="s">
        <v>301</v>
      </c>
    </row>
    <row r="736" spans="1:8" ht="33.75" x14ac:dyDescent="0.25">
      <c r="A736" s="127" t="s">
        <v>5843</v>
      </c>
      <c r="B736" s="98" t="s">
        <v>5844</v>
      </c>
      <c r="C736" s="129">
        <v>42524</v>
      </c>
      <c r="D736" s="130">
        <v>1600</v>
      </c>
      <c r="E736" s="130">
        <v>2000</v>
      </c>
      <c r="F736" s="128" t="s">
        <v>4983</v>
      </c>
      <c r="G736" s="129">
        <v>42714</v>
      </c>
      <c r="H736" s="110" t="s">
        <v>4400</v>
      </c>
    </row>
    <row r="737" spans="1:8" ht="22.5" x14ac:dyDescent="0.25">
      <c r="A737" s="127" t="s">
        <v>5845</v>
      </c>
      <c r="B737" s="98" t="s">
        <v>5846</v>
      </c>
      <c r="C737" s="129">
        <v>42537</v>
      </c>
      <c r="D737" s="130">
        <v>0</v>
      </c>
      <c r="E737" s="130">
        <v>835600</v>
      </c>
      <c r="F737" s="128" t="s">
        <v>5847</v>
      </c>
      <c r="G737" s="129">
        <v>42537</v>
      </c>
      <c r="H737" s="110" t="s">
        <v>214</v>
      </c>
    </row>
    <row r="738" spans="1:8" x14ac:dyDescent="0.25">
      <c r="A738" s="127" t="s">
        <v>5848</v>
      </c>
      <c r="B738" s="98" t="s">
        <v>5849</v>
      </c>
      <c r="C738" s="129">
        <v>42618</v>
      </c>
      <c r="D738" s="130">
        <v>3648</v>
      </c>
      <c r="E738" s="130">
        <v>4560</v>
      </c>
      <c r="F738" s="128" t="s">
        <v>5850</v>
      </c>
      <c r="G738" s="129">
        <v>42618</v>
      </c>
      <c r="H738" s="110" t="s">
        <v>321</v>
      </c>
    </row>
    <row r="739" spans="1:8" x14ac:dyDescent="0.25">
      <c r="A739" s="127" t="s">
        <v>5851</v>
      </c>
      <c r="B739" s="98" t="s">
        <v>5852</v>
      </c>
      <c r="C739" s="129">
        <v>42515</v>
      </c>
      <c r="D739" s="130">
        <v>8000</v>
      </c>
      <c r="E739" s="130">
        <v>10000</v>
      </c>
      <c r="F739" s="128" t="s">
        <v>4983</v>
      </c>
      <c r="G739" s="129">
        <v>42714</v>
      </c>
      <c r="H739" s="110" t="s">
        <v>6498</v>
      </c>
    </row>
    <row r="740" spans="1:8" x14ac:dyDescent="0.25">
      <c r="A740" s="127" t="s">
        <v>5853</v>
      </c>
      <c r="B740" s="98" t="s">
        <v>5854</v>
      </c>
      <c r="C740" s="129">
        <v>42522</v>
      </c>
      <c r="D740" s="130">
        <v>0</v>
      </c>
      <c r="E740" s="130">
        <v>0</v>
      </c>
      <c r="F740" s="128" t="s">
        <v>5855</v>
      </c>
      <c r="G740" s="129">
        <v>42522</v>
      </c>
      <c r="H740" s="110" t="s">
        <v>6370</v>
      </c>
    </row>
    <row r="741" spans="1:8" ht="22.5" x14ac:dyDescent="0.25">
      <c r="A741" s="127" t="s">
        <v>5856</v>
      </c>
      <c r="B741" s="98" t="s">
        <v>5857</v>
      </c>
      <c r="C741" s="129">
        <v>42488</v>
      </c>
      <c r="D741" s="130">
        <v>0</v>
      </c>
      <c r="E741" s="130">
        <v>150000</v>
      </c>
      <c r="F741" s="128" t="s">
        <v>1428</v>
      </c>
      <c r="G741" s="129">
        <v>42488</v>
      </c>
      <c r="H741" s="110" t="s">
        <v>1532</v>
      </c>
    </row>
    <row r="742" spans="1:8" x14ac:dyDescent="0.25">
      <c r="A742" s="127" t="s">
        <v>5858</v>
      </c>
      <c r="B742" s="98" t="s">
        <v>5859</v>
      </c>
      <c r="C742" s="129">
        <v>42717</v>
      </c>
      <c r="D742" s="130">
        <v>960</v>
      </c>
      <c r="E742" s="130">
        <v>1200</v>
      </c>
      <c r="F742" s="128" t="s">
        <v>2259</v>
      </c>
      <c r="G742" s="129">
        <v>42723</v>
      </c>
      <c r="H742" s="110" t="s">
        <v>2604</v>
      </c>
    </row>
    <row r="743" spans="1:8" ht="33.75" x14ac:dyDescent="0.25">
      <c r="A743" s="127" t="s">
        <v>5860</v>
      </c>
      <c r="B743" s="98" t="s">
        <v>5861</v>
      </c>
      <c r="C743" s="129">
        <v>42415</v>
      </c>
      <c r="D743" s="130">
        <v>0</v>
      </c>
      <c r="E743" s="130">
        <v>100000</v>
      </c>
      <c r="F743" s="128" t="s">
        <v>5862</v>
      </c>
      <c r="G743" s="129">
        <v>42766</v>
      </c>
      <c r="H743" s="110" t="s">
        <v>224</v>
      </c>
    </row>
    <row r="744" spans="1:8" ht="33.75" x14ac:dyDescent="0.25">
      <c r="A744" s="127" t="s">
        <v>5863</v>
      </c>
      <c r="B744" s="98" t="s">
        <v>1612</v>
      </c>
      <c r="C744" s="129">
        <v>42415</v>
      </c>
      <c r="D744" s="130">
        <v>0</v>
      </c>
      <c r="E744" s="130">
        <v>100000</v>
      </c>
      <c r="F744" s="128" t="s">
        <v>5862</v>
      </c>
      <c r="G744" s="129">
        <v>42766</v>
      </c>
      <c r="H744" s="110" t="s">
        <v>2559</v>
      </c>
    </row>
    <row r="745" spans="1:8" ht="22.5" x14ac:dyDescent="0.25">
      <c r="A745" s="127" t="s">
        <v>5864</v>
      </c>
      <c r="B745" s="98" t="s">
        <v>5865</v>
      </c>
      <c r="C745" s="129">
        <v>42563</v>
      </c>
      <c r="D745" s="130">
        <v>50000</v>
      </c>
      <c r="E745" s="130">
        <v>62500</v>
      </c>
      <c r="F745" s="128" t="s">
        <v>4509</v>
      </c>
      <c r="G745" s="129">
        <v>42563</v>
      </c>
      <c r="H745" s="110" t="s">
        <v>2629</v>
      </c>
    </row>
    <row r="746" spans="1:8" x14ac:dyDescent="0.25">
      <c r="A746" s="127" t="s">
        <v>5866</v>
      </c>
      <c r="B746" s="98" t="s">
        <v>5867</v>
      </c>
      <c r="C746" s="129">
        <v>42524</v>
      </c>
      <c r="D746" s="130">
        <v>0</v>
      </c>
      <c r="E746" s="130">
        <v>0</v>
      </c>
      <c r="F746" s="128" t="s">
        <v>5868</v>
      </c>
      <c r="G746" s="129">
        <v>42524</v>
      </c>
      <c r="H746" s="110" t="s">
        <v>6370</v>
      </c>
    </row>
    <row r="747" spans="1:8" ht="22.5" x14ac:dyDescent="0.25">
      <c r="A747" s="127" t="s">
        <v>5869</v>
      </c>
      <c r="B747" s="98" t="s">
        <v>5870</v>
      </c>
      <c r="C747" s="129">
        <v>42724</v>
      </c>
      <c r="D747" s="130">
        <v>99988.7</v>
      </c>
      <c r="E747" s="130">
        <v>124985.88</v>
      </c>
      <c r="F747" s="128" t="s">
        <v>5837</v>
      </c>
      <c r="G747" s="129">
        <v>43100</v>
      </c>
      <c r="H747" s="110" t="s">
        <v>2562</v>
      </c>
    </row>
    <row r="748" spans="1:8" ht="22.5" x14ac:dyDescent="0.25">
      <c r="A748" s="127" t="s">
        <v>5871</v>
      </c>
      <c r="B748" s="98" t="s">
        <v>5872</v>
      </c>
      <c r="C748" s="129">
        <v>42724</v>
      </c>
      <c r="D748" s="130">
        <v>58991.37</v>
      </c>
      <c r="E748" s="130">
        <v>73739.210000000006</v>
      </c>
      <c r="F748" s="128" t="s">
        <v>5837</v>
      </c>
      <c r="G748" s="129">
        <v>43100</v>
      </c>
      <c r="H748" s="110" t="s">
        <v>2562</v>
      </c>
    </row>
    <row r="749" spans="1:8" x14ac:dyDescent="0.25">
      <c r="A749" s="127" t="s">
        <v>5873</v>
      </c>
      <c r="B749" s="98" t="s">
        <v>3273</v>
      </c>
      <c r="C749" s="129">
        <v>42717</v>
      </c>
      <c r="D749" s="130">
        <v>960</v>
      </c>
      <c r="E749" s="130">
        <v>1200</v>
      </c>
      <c r="F749" s="128" t="s">
        <v>5874</v>
      </c>
      <c r="G749" s="129">
        <v>42717</v>
      </c>
      <c r="H749" s="110" t="s">
        <v>2604</v>
      </c>
    </row>
    <row r="750" spans="1:8" x14ac:dyDescent="0.25">
      <c r="A750" s="127" t="s">
        <v>5875</v>
      </c>
      <c r="B750" s="98" t="s">
        <v>2432</v>
      </c>
      <c r="C750" s="129">
        <v>42503</v>
      </c>
      <c r="D750" s="130">
        <v>400</v>
      </c>
      <c r="E750" s="130">
        <v>500</v>
      </c>
      <c r="F750" s="128" t="s">
        <v>5876</v>
      </c>
      <c r="G750" s="129">
        <v>42504</v>
      </c>
      <c r="H750" s="110" t="s">
        <v>2606</v>
      </c>
    </row>
    <row r="751" spans="1:8" x14ac:dyDescent="0.25">
      <c r="A751" s="127" t="s">
        <v>5877</v>
      </c>
      <c r="B751" s="98" t="s">
        <v>2432</v>
      </c>
      <c r="C751" s="129">
        <v>42503</v>
      </c>
      <c r="D751" s="130">
        <v>400</v>
      </c>
      <c r="E751" s="130">
        <v>500</v>
      </c>
      <c r="F751" s="128" t="s">
        <v>5876</v>
      </c>
      <c r="G751" s="129">
        <v>42504</v>
      </c>
      <c r="H751" s="110" t="s">
        <v>6499</v>
      </c>
    </row>
    <row r="752" spans="1:8" x14ac:dyDescent="0.25">
      <c r="A752" s="127" t="s">
        <v>5878</v>
      </c>
      <c r="B752" s="98" t="s">
        <v>2432</v>
      </c>
      <c r="C752" s="129">
        <v>42503</v>
      </c>
      <c r="D752" s="130">
        <v>400</v>
      </c>
      <c r="E752" s="130">
        <v>500</v>
      </c>
      <c r="F752" s="128" t="s">
        <v>5876</v>
      </c>
      <c r="G752" s="129">
        <v>42504</v>
      </c>
      <c r="H752" s="110" t="s">
        <v>6500</v>
      </c>
    </row>
    <row r="753" spans="1:8" x14ac:dyDescent="0.25">
      <c r="A753" s="127" t="s">
        <v>5879</v>
      </c>
      <c r="B753" s="98" t="s">
        <v>2432</v>
      </c>
      <c r="C753" s="129">
        <v>42503</v>
      </c>
      <c r="D753" s="130">
        <v>400</v>
      </c>
      <c r="E753" s="130">
        <v>500</v>
      </c>
      <c r="F753" s="128" t="s">
        <v>5876</v>
      </c>
      <c r="G753" s="129">
        <v>42504</v>
      </c>
      <c r="H753" s="110" t="s">
        <v>6501</v>
      </c>
    </row>
    <row r="754" spans="1:8" x14ac:dyDescent="0.25">
      <c r="A754" s="127" t="s">
        <v>5880</v>
      </c>
      <c r="B754" s="98" t="s">
        <v>2432</v>
      </c>
      <c r="C754" s="129">
        <v>42503</v>
      </c>
      <c r="D754" s="130">
        <v>400</v>
      </c>
      <c r="E754" s="130">
        <v>500</v>
      </c>
      <c r="F754" s="128" t="s">
        <v>5876</v>
      </c>
      <c r="G754" s="129">
        <v>42504</v>
      </c>
      <c r="H754" s="110" t="s">
        <v>2585</v>
      </c>
    </row>
    <row r="755" spans="1:8" ht="33.75" x14ac:dyDescent="0.25">
      <c r="A755" s="127" t="s">
        <v>5881</v>
      </c>
      <c r="B755" s="98" t="s">
        <v>5882</v>
      </c>
      <c r="C755" s="129">
        <v>42726</v>
      </c>
      <c r="D755" s="130">
        <v>0</v>
      </c>
      <c r="E755" s="130">
        <v>0</v>
      </c>
      <c r="F755" s="128" t="s">
        <v>1463</v>
      </c>
      <c r="G755" s="129">
        <v>42726</v>
      </c>
      <c r="H755" s="110" t="s">
        <v>6339</v>
      </c>
    </row>
    <row r="756" spans="1:8" x14ac:dyDescent="0.25">
      <c r="A756" s="127" t="s">
        <v>5883</v>
      </c>
      <c r="B756" s="98" t="s">
        <v>2432</v>
      </c>
      <c r="C756" s="129">
        <v>42503</v>
      </c>
      <c r="D756" s="130">
        <v>400</v>
      </c>
      <c r="E756" s="130">
        <v>500</v>
      </c>
      <c r="F756" s="128" t="s">
        <v>5876</v>
      </c>
      <c r="G756" s="129">
        <v>42504</v>
      </c>
      <c r="H756" s="110" t="s">
        <v>2584</v>
      </c>
    </row>
    <row r="757" spans="1:8" x14ac:dyDescent="0.25">
      <c r="A757" s="127" t="s">
        <v>5884</v>
      </c>
      <c r="B757" s="98" t="s">
        <v>9459</v>
      </c>
      <c r="C757" s="129">
        <v>42503</v>
      </c>
      <c r="D757" s="130">
        <v>400</v>
      </c>
      <c r="E757" s="130">
        <v>500</v>
      </c>
      <c r="F757" s="128" t="s">
        <v>5876</v>
      </c>
      <c r="G757" s="129">
        <v>42504</v>
      </c>
      <c r="H757" s="110" t="s">
        <v>6502</v>
      </c>
    </row>
    <row r="758" spans="1:8" x14ac:dyDescent="0.25">
      <c r="A758" s="127" t="s">
        <v>5885</v>
      </c>
      <c r="B758" s="98" t="s">
        <v>2432</v>
      </c>
      <c r="C758" s="129">
        <v>42503</v>
      </c>
      <c r="D758" s="130">
        <v>400</v>
      </c>
      <c r="E758" s="130">
        <v>500</v>
      </c>
      <c r="F758" s="128" t="s">
        <v>5876</v>
      </c>
      <c r="G758" s="129">
        <v>42504</v>
      </c>
      <c r="H758" s="110" t="s">
        <v>6503</v>
      </c>
    </row>
    <row r="759" spans="1:8" x14ac:dyDescent="0.25">
      <c r="A759" s="127" t="s">
        <v>5886</v>
      </c>
      <c r="B759" s="98" t="s">
        <v>2432</v>
      </c>
      <c r="C759" s="129">
        <v>42503</v>
      </c>
      <c r="D759" s="130">
        <v>400</v>
      </c>
      <c r="E759" s="130">
        <v>500</v>
      </c>
      <c r="F759" s="128" t="s">
        <v>5876</v>
      </c>
      <c r="G759" s="129">
        <v>42504</v>
      </c>
      <c r="H759" s="116"/>
    </row>
    <row r="760" spans="1:8" ht="33.75" x14ac:dyDescent="0.25">
      <c r="A760" s="127" t="s">
        <v>5887</v>
      </c>
      <c r="B760" s="98" t="s">
        <v>5888</v>
      </c>
      <c r="C760" s="129">
        <v>42726</v>
      </c>
      <c r="D760" s="130">
        <v>0</v>
      </c>
      <c r="E760" s="130">
        <v>0</v>
      </c>
      <c r="F760" s="128" t="s">
        <v>1463</v>
      </c>
      <c r="G760" s="129">
        <v>42726</v>
      </c>
      <c r="H760" s="110" t="s">
        <v>6339</v>
      </c>
    </row>
    <row r="761" spans="1:8" ht="33.75" x14ac:dyDescent="0.25">
      <c r="A761" s="127" t="s">
        <v>5889</v>
      </c>
      <c r="B761" s="98" t="s">
        <v>5890</v>
      </c>
      <c r="C761" s="129">
        <v>42668</v>
      </c>
      <c r="D761" s="130">
        <v>0</v>
      </c>
      <c r="E761" s="130">
        <v>60000</v>
      </c>
      <c r="F761" s="128" t="s">
        <v>5891</v>
      </c>
      <c r="G761" s="129">
        <v>42668</v>
      </c>
      <c r="H761" s="110" t="s">
        <v>224</v>
      </c>
    </row>
    <row r="762" spans="1:8" ht="33.75" x14ac:dyDescent="0.25">
      <c r="A762" s="389" t="s">
        <v>5892</v>
      </c>
      <c r="B762" s="388" t="s">
        <v>5893</v>
      </c>
      <c r="C762" s="387">
        <v>42661</v>
      </c>
      <c r="D762" s="390">
        <v>0</v>
      </c>
      <c r="E762" s="390">
        <v>0</v>
      </c>
      <c r="F762" s="388" t="s">
        <v>5894</v>
      </c>
      <c r="G762" s="387">
        <v>42661</v>
      </c>
      <c r="H762" s="110" t="s">
        <v>224</v>
      </c>
    </row>
    <row r="763" spans="1:8" x14ac:dyDescent="0.25">
      <c r="A763" s="389"/>
      <c r="B763" s="388"/>
      <c r="C763" s="387"/>
      <c r="D763" s="390"/>
      <c r="E763" s="390"/>
      <c r="F763" s="388"/>
      <c r="G763" s="387"/>
      <c r="H763" s="110" t="s">
        <v>1524</v>
      </c>
    </row>
    <row r="764" spans="1:8" ht="33.75" x14ac:dyDescent="0.25">
      <c r="A764" s="389"/>
      <c r="B764" s="388"/>
      <c r="C764" s="387"/>
      <c r="D764" s="390"/>
      <c r="E764" s="390"/>
      <c r="F764" s="388"/>
      <c r="G764" s="387"/>
      <c r="H764" s="110" t="s">
        <v>2559</v>
      </c>
    </row>
    <row r="765" spans="1:8" x14ac:dyDescent="0.25">
      <c r="A765" s="389"/>
      <c r="B765" s="388"/>
      <c r="C765" s="387"/>
      <c r="D765" s="390"/>
      <c r="E765" s="390"/>
      <c r="F765" s="388"/>
      <c r="G765" s="387"/>
      <c r="H765" s="110" t="s">
        <v>38</v>
      </c>
    </row>
    <row r="766" spans="1:8" x14ac:dyDescent="0.25">
      <c r="A766" s="127" t="s">
        <v>5895</v>
      </c>
      <c r="B766" s="98" t="s">
        <v>5896</v>
      </c>
      <c r="C766" s="129">
        <v>42703</v>
      </c>
      <c r="D766" s="130">
        <v>55000</v>
      </c>
      <c r="E766" s="130">
        <v>68750</v>
      </c>
      <c r="F766" s="128" t="s">
        <v>50</v>
      </c>
      <c r="G766" s="129">
        <v>42703</v>
      </c>
      <c r="H766" s="110" t="s">
        <v>6340</v>
      </c>
    </row>
    <row r="767" spans="1:8" x14ac:dyDescent="0.25">
      <c r="A767" s="127" t="s">
        <v>5897</v>
      </c>
      <c r="B767" s="98" t="s">
        <v>2432</v>
      </c>
      <c r="C767" s="129">
        <v>42503</v>
      </c>
      <c r="D767" s="130">
        <v>400</v>
      </c>
      <c r="E767" s="130">
        <v>500</v>
      </c>
      <c r="F767" s="128" t="s">
        <v>5876</v>
      </c>
      <c r="G767" s="129">
        <v>42504</v>
      </c>
      <c r="H767" s="110" t="s">
        <v>6504</v>
      </c>
    </row>
    <row r="768" spans="1:8" x14ac:dyDescent="0.25">
      <c r="A768" s="127" t="s">
        <v>5898</v>
      </c>
      <c r="B768" s="98" t="s">
        <v>2432</v>
      </c>
      <c r="C768" s="129">
        <v>42503</v>
      </c>
      <c r="D768" s="130">
        <v>400</v>
      </c>
      <c r="E768" s="130">
        <v>500</v>
      </c>
      <c r="F768" s="128" t="s">
        <v>5876</v>
      </c>
      <c r="G768" s="129">
        <v>42504</v>
      </c>
      <c r="H768" s="110" t="s">
        <v>6505</v>
      </c>
    </row>
    <row r="769" spans="1:8" ht="22.5" x14ac:dyDescent="0.25">
      <c r="A769" s="127" t="s">
        <v>5899</v>
      </c>
      <c r="B769" s="98" t="s">
        <v>5900</v>
      </c>
      <c r="C769" s="129">
        <v>42717</v>
      </c>
      <c r="D769" s="130">
        <v>0</v>
      </c>
      <c r="E769" s="130">
        <v>529000</v>
      </c>
      <c r="F769" s="128" t="s">
        <v>5874</v>
      </c>
      <c r="G769" s="129">
        <v>42717</v>
      </c>
      <c r="H769" s="110" t="s">
        <v>1532</v>
      </c>
    </row>
    <row r="770" spans="1:8" x14ac:dyDescent="0.25">
      <c r="A770" s="127" t="s">
        <v>5901</v>
      </c>
      <c r="B770" s="98" t="s">
        <v>2432</v>
      </c>
      <c r="C770" s="129">
        <v>42503</v>
      </c>
      <c r="D770" s="130">
        <v>400</v>
      </c>
      <c r="E770" s="130">
        <v>500</v>
      </c>
      <c r="F770" s="128" t="s">
        <v>5876</v>
      </c>
      <c r="G770" s="129">
        <v>42504</v>
      </c>
      <c r="H770" s="110" t="s">
        <v>6506</v>
      </c>
    </row>
    <row r="771" spans="1:8" x14ac:dyDescent="0.25">
      <c r="A771" s="127" t="s">
        <v>5902</v>
      </c>
      <c r="B771" s="98" t="s">
        <v>2432</v>
      </c>
      <c r="C771" s="129">
        <v>42503</v>
      </c>
      <c r="D771" s="130">
        <v>400</v>
      </c>
      <c r="E771" s="130">
        <v>500</v>
      </c>
      <c r="F771" s="128" t="s">
        <v>5876</v>
      </c>
      <c r="G771" s="129">
        <v>42504</v>
      </c>
      <c r="H771" s="110" t="s">
        <v>6507</v>
      </c>
    </row>
    <row r="772" spans="1:8" x14ac:dyDescent="0.25">
      <c r="A772" s="127" t="s">
        <v>5903</v>
      </c>
      <c r="B772" s="98" t="s">
        <v>2432</v>
      </c>
      <c r="C772" s="129">
        <v>42503</v>
      </c>
      <c r="D772" s="130">
        <v>400</v>
      </c>
      <c r="E772" s="130">
        <v>500</v>
      </c>
      <c r="F772" s="128" t="s">
        <v>5876</v>
      </c>
      <c r="G772" s="129">
        <v>42504</v>
      </c>
      <c r="H772" s="110" t="s">
        <v>6508</v>
      </c>
    </row>
    <row r="773" spans="1:8" x14ac:dyDescent="0.25">
      <c r="A773" s="127" t="s">
        <v>5904</v>
      </c>
      <c r="B773" s="98" t="s">
        <v>2432</v>
      </c>
      <c r="C773" s="129">
        <v>42503</v>
      </c>
      <c r="D773" s="130">
        <v>400</v>
      </c>
      <c r="E773" s="130">
        <v>500</v>
      </c>
      <c r="F773" s="128" t="s">
        <v>5876</v>
      </c>
      <c r="G773" s="129">
        <v>42504</v>
      </c>
      <c r="H773" s="110" t="s">
        <v>2642</v>
      </c>
    </row>
    <row r="774" spans="1:8" x14ac:dyDescent="0.25">
      <c r="A774" s="127" t="s">
        <v>5905</v>
      </c>
      <c r="B774" s="98" t="s">
        <v>2432</v>
      </c>
      <c r="C774" s="129">
        <v>42503</v>
      </c>
      <c r="D774" s="130">
        <v>400</v>
      </c>
      <c r="E774" s="130">
        <v>500</v>
      </c>
      <c r="F774" s="128" t="s">
        <v>5876</v>
      </c>
      <c r="G774" s="129">
        <v>42504</v>
      </c>
      <c r="H774" s="110" t="s">
        <v>6509</v>
      </c>
    </row>
    <row r="775" spans="1:8" x14ac:dyDescent="0.25">
      <c r="A775" s="127" t="s">
        <v>5906</v>
      </c>
      <c r="B775" s="98" t="s">
        <v>2432</v>
      </c>
      <c r="C775" s="129">
        <v>42503</v>
      </c>
      <c r="D775" s="130">
        <v>400</v>
      </c>
      <c r="E775" s="130" t="s">
        <v>5907</v>
      </c>
      <c r="F775" s="128" t="s">
        <v>5876</v>
      </c>
      <c r="G775" s="129">
        <v>42504</v>
      </c>
      <c r="H775" s="110" t="s">
        <v>2648</v>
      </c>
    </row>
    <row r="776" spans="1:8" x14ac:dyDescent="0.25">
      <c r="A776" s="127" t="s">
        <v>5908</v>
      </c>
      <c r="B776" s="98" t="s">
        <v>5909</v>
      </c>
      <c r="C776" s="129">
        <v>42709</v>
      </c>
      <c r="D776" s="130">
        <v>16000</v>
      </c>
      <c r="E776" s="130">
        <v>20000</v>
      </c>
      <c r="F776" s="128" t="s">
        <v>5732</v>
      </c>
      <c r="G776" s="129">
        <v>42726</v>
      </c>
      <c r="H776" s="110" t="s">
        <v>228</v>
      </c>
    </row>
    <row r="777" spans="1:8" x14ac:dyDescent="0.25">
      <c r="A777" s="127" t="s">
        <v>5910</v>
      </c>
      <c r="B777" s="98" t="s">
        <v>5911</v>
      </c>
      <c r="C777" s="129">
        <v>42713</v>
      </c>
      <c r="D777" s="130">
        <v>16000</v>
      </c>
      <c r="E777" s="130">
        <v>20000</v>
      </c>
      <c r="F777" s="128" t="s">
        <v>5732</v>
      </c>
      <c r="G777" s="129">
        <v>42727</v>
      </c>
      <c r="H777" s="110" t="s">
        <v>227</v>
      </c>
    </row>
    <row r="778" spans="1:8" ht="22.5" x14ac:dyDescent="0.25">
      <c r="A778" s="127" t="s">
        <v>5912</v>
      </c>
      <c r="B778" s="98" t="s">
        <v>5913</v>
      </c>
      <c r="C778" s="129">
        <v>42709</v>
      </c>
      <c r="D778" s="130">
        <v>30400</v>
      </c>
      <c r="E778" s="130">
        <v>38000</v>
      </c>
      <c r="F778" s="128" t="s">
        <v>5732</v>
      </c>
      <c r="G778" s="129">
        <v>42726</v>
      </c>
      <c r="H778" s="110" t="s">
        <v>275</v>
      </c>
    </row>
    <row r="779" spans="1:8" x14ac:dyDescent="0.25">
      <c r="A779" s="127" t="s">
        <v>5914</v>
      </c>
      <c r="B779" s="98" t="s">
        <v>5915</v>
      </c>
      <c r="C779" s="129">
        <v>42709</v>
      </c>
      <c r="D779" s="130">
        <v>16000</v>
      </c>
      <c r="E779" s="130">
        <v>20000</v>
      </c>
      <c r="F779" s="128" t="s">
        <v>5732</v>
      </c>
      <c r="G779" s="129">
        <v>42720</v>
      </c>
      <c r="H779" s="110" t="s">
        <v>9</v>
      </c>
    </row>
    <row r="780" spans="1:8" ht="22.5" x14ac:dyDescent="0.25">
      <c r="A780" s="127" t="s">
        <v>5916</v>
      </c>
      <c r="B780" s="98" t="s">
        <v>5917</v>
      </c>
      <c r="C780" s="129">
        <v>42709</v>
      </c>
      <c r="D780" s="130">
        <v>24000</v>
      </c>
      <c r="E780" s="130">
        <v>30000</v>
      </c>
      <c r="F780" s="128" t="s">
        <v>5732</v>
      </c>
      <c r="G780" s="129">
        <v>42726</v>
      </c>
      <c r="H780" s="110" t="s">
        <v>1530</v>
      </c>
    </row>
    <row r="781" spans="1:8" ht="22.5" x14ac:dyDescent="0.25">
      <c r="A781" s="127" t="s">
        <v>5918</v>
      </c>
      <c r="B781" s="98" t="s">
        <v>5919</v>
      </c>
      <c r="C781" s="129">
        <v>42709</v>
      </c>
      <c r="D781" s="130">
        <v>96265.600000000006</v>
      </c>
      <c r="E781" s="130">
        <v>120332</v>
      </c>
      <c r="F781" s="128" t="s">
        <v>5732</v>
      </c>
      <c r="G781" s="129">
        <v>42726</v>
      </c>
      <c r="H781" s="110" t="s">
        <v>1530</v>
      </c>
    </row>
    <row r="782" spans="1:8" ht="22.5" x14ac:dyDescent="0.25">
      <c r="A782" s="127" t="s">
        <v>5920</v>
      </c>
      <c r="B782" s="98" t="s">
        <v>5921</v>
      </c>
      <c r="C782" s="129">
        <v>42709</v>
      </c>
      <c r="D782" s="130">
        <v>16000</v>
      </c>
      <c r="E782" s="130">
        <v>20000</v>
      </c>
      <c r="F782" s="128" t="s">
        <v>5732</v>
      </c>
      <c r="G782" s="129">
        <v>42726</v>
      </c>
      <c r="H782" s="110" t="s">
        <v>1523</v>
      </c>
    </row>
    <row r="783" spans="1:8" ht="22.5" x14ac:dyDescent="0.25">
      <c r="A783" s="127" t="s">
        <v>5922</v>
      </c>
      <c r="B783" s="98" t="s">
        <v>5923</v>
      </c>
      <c r="C783" s="129">
        <v>42709</v>
      </c>
      <c r="D783" s="130">
        <v>8000</v>
      </c>
      <c r="E783" s="130">
        <v>10000</v>
      </c>
      <c r="F783" s="128" t="s">
        <v>5732</v>
      </c>
      <c r="G783" s="129">
        <v>42732</v>
      </c>
      <c r="H783" s="110" t="s">
        <v>233</v>
      </c>
    </row>
    <row r="784" spans="1:8" ht="22.5" x14ac:dyDescent="0.25">
      <c r="A784" s="127" t="s">
        <v>5924</v>
      </c>
      <c r="B784" s="98" t="s">
        <v>5925</v>
      </c>
      <c r="C784" s="129">
        <v>42709</v>
      </c>
      <c r="D784" s="130">
        <v>8000</v>
      </c>
      <c r="E784" s="130">
        <v>10000</v>
      </c>
      <c r="F784" s="128" t="s">
        <v>5732</v>
      </c>
      <c r="G784" s="129">
        <v>42727</v>
      </c>
      <c r="H784" s="110" t="s">
        <v>233</v>
      </c>
    </row>
    <row r="785" spans="1:8" ht="22.5" x14ac:dyDescent="0.25">
      <c r="A785" s="127" t="s">
        <v>5926</v>
      </c>
      <c r="B785" s="98" t="s">
        <v>5927</v>
      </c>
      <c r="C785" s="129">
        <v>42710</v>
      </c>
      <c r="D785" s="130">
        <v>32000</v>
      </c>
      <c r="E785" s="130">
        <v>40000</v>
      </c>
      <c r="F785" s="128" t="s">
        <v>5732</v>
      </c>
      <c r="G785" s="129">
        <v>42726</v>
      </c>
      <c r="H785" s="110" t="s">
        <v>38</v>
      </c>
    </row>
    <row r="786" spans="1:8" x14ac:dyDescent="0.25">
      <c r="A786" s="127" t="s">
        <v>5928</v>
      </c>
      <c r="B786" s="98" t="s">
        <v>5929</v>
      </c>
      <c r="C786" s="129">
        <v>42726</v>
      </c>
      <c r="D786" s="130">
        <v>0</v>
      </c>
      <c r="E786" s="130">
        <v>0</v>
      </c>
      <c r="F786" s="128" t="s">
        <v>2363</v>
      </c>
      <c r="G786" s="129">
        <v>42726</v>
      </c>
      <c r="H786" s="110" t="s">
        <v>6510</v>
      </c>
    </row>
    <row r="787" spans="1:8" x14ac:dyDescent="0.25">
      <c r="A787" s="127" t="s">
        <v>5930</v>
      </c>
      <c r="B787" s="98" t="s">
        <v>5931</v>
      </c>
      <c r="C787" s="129">
        <v>42726</v>
      </c>
      <c r="D787" s="130">
        <v>35875</v>
      </c>
      <c r="E787" s="130">
        <v>44843.75</v>
      </c>
      <c r="F787" s="128" t="s">
        <v>5932</v>
      </c>
      <c r="G787" s="129">
        <v>42731</v>
      </c>
      <c r="H787" s="110" t="s">
        <v>6510</v>
      </c>
    </row>
    <row r="788" spans="1:8" ht="33.75" x14ac:dyDescent="0.25">
      <c r="A788" s="127" t="s">
        <v>5933</v>
      </c>
      <c r="B788" s="98" t="s">
        <v>5934</v>
      </c>
      <c r="C788" s="129">
        <v>42725</v>
      </c>
      <c r="D788" s="130">
        <v>16000</v>
      </c>
      <c r="E788" s="130">
        <v>20000</v>
      </c>
      <c r="F788" s="128" t="s">
        <v>5837</v>
      </c>
      <c r="G788" s="129">
        <v>43100</v>
      </c>
      <c r="H788" s="110" t="s">
        <v>2581</v>
      </c>
    </row>
    <row r="789" spans="1:8" x14ac:dyDescent="0.25">
      <c r="A789" s="127" t="s">
        <v>5935</v>
      </c>
      <c r="B789" s="98" t="s">
        <v>2432</v>
      </c>
      <c r="C789" s="129">
        <v>42724</v>
      </c>
      <c r="D789" s="130">
        <v>1600</v>
      </c>
      <c r="E789" s="130">
        <v>2000</v>
      </c>
      <c r="F789" s="128" t="s">
        <v>5937</v>
      </c>
      <c r="G789" s="129">
        <v>42855</v>
      </c>
      <c r="H789" s="110" t="s">
        <v>6491</v>
      </c>
    </row>
    <row r="790" spans="1:8" ht="22.5" x14ac:dyDescent="0.25">
      <c r="A790" s="127" t="s">
        <v>5938</v>
      </c>
      <c r="B790" s="98" t="s">
        <v>3328</v>
      </c>
      <c r="C790" s="129">
        <v>42717</v>
      </c>
      <c r="D790" s="130">
        <v>8000</v>
      </c>
      <c r="E790" s="130">
        <v>10000</v>
      </c>
      <c r="F790" s="128" t="s">
        <v>5732</v>
      </c>
      <c r="G790" s="129">
        <v>42727</v>
      </c>
      <c r="H790" s="110" t="s">
        <v>233</v>
      </c>
    </row>
    <row r="791" spans="1:8" ht="22.5" x14ac:dyDescent="0.25">
      <c r="A791" s="127" t="s">
        <v>5939</v>
      </c>
      <c r="B791" s="98" t="s">
        <v>5940</v>
      </c>
      <c r="C791" s="129">
        <v>42717</v>
      </c>
      <c r="D791" s="130">
        <v>8000</v>
      </c>
      <c r="E791" s="130">
        <v>10000</v>
      </c>
      <c r="F791" s="128" t="s">
        <v>5732</v>
      </c>
      <c r="G791" s="129">
        <v>42727</v>
      </c>
      <c r="H791" s="110" t="s">
        <v>233</v>
      </c>
    </row>
    <row r="792" spans="1:8" ht="22.5" x14ac:dyDescent="0.25">
      <c r="A792" s="127" t="s">
        <v>5941</v>
      </c>
      <c r="B792" s="98" t="s">
        <v>5942</v>
      </c>
      <c r="C792" s="129">
        <v>42710</v>
      </c>
      <c r="D792" s="130">
        <v>32000</v>
      </c>
      <c r="E792" s="130">
        <v>40000</v>
      </c>
      <c r="F792" s="128" t="s">
        <v>5732</v>
      </c>
      <c r="G792" s="129">
        <v>42727</v>
      </c>
      <c r="H792" s="110" t="s">
        <v>38</v>
      </c>
    </row>
    <row r="793" spans="1:8" ht="45" x14ac:dyDescent="0.25">
      <c r="A793" s="127" t="s">
        <v>5943</v>
      </c>
      <c r="B793" s="98" t="s">
        <v>5944</v>
      </c>
      <c r="C793" s="129">
        <v>42524</v>
      </c>
      <c r="D793" s="130">
        <v>800</v>
      </c>
      <c r="E793" s="130">
        <v>2000</v>
      </c>
      <c r="F793" s="128" t="s">
        <v>4983</v>
      </c>
      <c r="G793" s="129">
        <v>42714</v>
      </c>
      <c r="H793" s="110" t="s">
        <v>6511</v>
      </c>
    </row>
    <row r="794" spans="1:8" x14ac:dyDescent="0.25">
      <c r="A794" s="127" t="s">
        <v>5945</v>
      </c>
      <c r="B794" s="98" t="s">
        <v>5946</v>
      </c>
      <c r="C794" s="129">
        <v>42524</v>
      </c>
      <c r="D794" s="130">
        <v>2400</v>
      </c>
      <c r="E794" s="130">
        <v>3000</v>
      </c>
      <c r="F794" s="128" t="s">
        <v>4983</v>
      </c>
      <c r="G794" s="129">
        <v>42714</v>
      </c>
      <c r="H794" s="110" t="s">
        <v>228</v>
      </c>
    </row>
    <row r="795" spans="1:8" x14ac:dyDescent="0.25">
      <c r="A795" s="127" t="s">
        <v>5947</v>
      </c>
      <c r="B795" s="98" t="s">
        <v>5948</v>
      </c>
      <c r="C795" s="129">
        <v>42524</v>
      </c>
      <c r="D795" s="130">
        <v>800</v>
      </c>
      <c r="E795" s="130">
        <v>2000</v>
      </c>
      <c r="F795" s="128" t="s">
        <v>4983</v>
      </c>
      <c r="G795" s="129">
        <v>42714</v>
      </c>
      <c r="H795" s="110" t="s">
        <v>6491</v>
      </c>
    </row>
    <row r="796" spans="1:8" ht="22.5" x14ac:dyDescent="0.25">
      <c r="A796" s="127" t="s">
        <v>5949</v>
      </c>
      <c r="B796" s="98" t="s">
        <v>5059</v>
      </c>
      <c r="C796" s="129">
        <v>42548</v>
      </c>
      <c r="D796" s="130">
        <v>800</v>
      </c>
      <c r="E796" s="130">
        <v>2000</v>
      </c>
      <c r="F796" s="128" t="s">
        <v>4983</v>
      </c>
      <c r="G796" s="129">
        <v>42714</v>
      </c>
      <c r="H796" s="110" t="s">
        <v>6419</v>
      </c>
    </row>
    <row r="797" spans="1:8" ht="22.5" x14ac:dyDescent="0.25">
      <c r="A797" s="127" t="s">
        <v>5950</v>
      </c>
      <c r="B797" s="98" t="s">
        <v>5951</v>
      </c>
      <c r="C797" s="129">
        <v>42731</v>
      </c>
      <c r="D797" s="130">
        <v>85836.39</v>
      </c>
      <c r="E797" s="130">
        <v>107295.49</v>
      </c>
      <c r="F797" s="128" t="s">
        <v>5837</v>
      </c>
      <c r="G797" s="129">
        <v>43100</v>
      </c>
      <c r="H797" s="110" t="s">
        <v>1511</v>
      </c>
    </row>
    <row r="798" spans="1:8" ht="22.5" x14ac:dyDescent="0.25">
      <c r="A798" s="127" t="s">
        <v>5952</v>
      </c>
      <c r="B798" s="98" t="s">
        <v>5232</v>
      </c>
      <c r="C798" s="129">
        <v>42524</v>
      </c>
      <c r="D798" s="130">
        <v>1600</v>
      </c>
      <c r="E798" s="130">
        <v>2000</v>
      </c>
      <c r="F798" s="128" t="s">
        <v>4983</v>
      </c>
      <c r="G798" s="129">
        <v>42714</v>
      </c>
      <c r="H798" s="110" t="s">
        <v>6448</v>
      </c>
    </row>
    <row r="799" spans="1:8" ht="22.5" x14ac:dyDescent="0.25">
      <c r="A799" s="127" t="s">
        <v>5953</v>
      </c>
      <c r="B799" s="98" t="s">
        <v>5954</v>
      </c>
      <c r="C799" s="129">
        <v>42548</v>
      </c>
      <c r="D799" s="130">
        <v>1600</v>
      </c>
      <c r="E799" s="130">
        <v>2000</v>
      </c>
      <c r="F799" s="128" t="s">
        <v>4983</v>
      </c>
      <c r="G799" s="129">
        <v>42714</v>
      </c>
      <c r="H799" s="110" t="s">
        <v>6474</v>
      </c>
    </row>
    <row r="800" spans="1:8" x14ac:dyDescent="0.25">
      <c r="A800" s="127" t="s">
        <v>5955</v>
      </c>
      <c r="B800" s="98" t="s">
        <v>5956</v>
      </c>
      <c r="C800" s="129">
        <v>42548</v>
      </c>
      <c r="D800" s="130">
        <v>1600</v>
      </c>
      <c r="E800" s="130">
        <v>2000</v>
      </c>
      <c r="F800" s="128" t="s">
        <v>4983</v>
      </c>
      <c r="G800" s="129">
        <v>42714</v>
      </c>
      <c r="H800" s="110" t="s">
        <v>6512</v>
      </c>
    </row>
    <row r="801" spans="1:8" x14ac:dyDescent="0.25">
      <c r="A801" s="127" t="s">
        <v>5957</v>
      </c>
      <c r="B801" s="98" t="s">
        <v>5958</v>
      </c>
      <c r="C801" s="129">
        <v>42515</v>
      </c>
      <c r="D801" s="130">
        <v>5600</v>
      </c>
      <c r="E801" s="130">
        <v>7000</v>
      </c>
      <c r="F801" s="128" t="s">
        <v>4983</v>
      </c>
      <c r="G801" s="129">
        <v>42714</v>
      </c>
      <c r="H801" s="110" t="s">
        <v>37</v>
      </c>
    </row>
    <row r="802" spans="1:8" x14ac:dyDescent="0.25">
      <c r="A802" s="127" t="s">
        <v>5959</v>
      </c>
      <c r="B802" s="98" t="s">
        <v>5960</v>
      </c>
      <c r="C802" s="129">
        <v>42524</v>
      </c>
      <c r="D802" s="130">
        <v>2400</v>
      </c>
      <c r="E802" s="130">
        <v>3000</v>
      </c>
      <c r="F802" s="128" t="s">
        <v>4983</v>
      </c>
      <c r="G802" s="129">
        <v>42714</v>
      </c>
      <c r="H802" s="110" t="s">
        <v>6513</v>
      </c>
    </row>
    <row r="803" spans="1:8" x14ac:dyDescent="0.25">
      <c r="A803" s="127" t="s">
        <v>5961</v>
      </c>
      <c r="B803" s="98" t="s">
        <v>5962</v>
      </c>
      <c r="C803" s="129">
        <v>42524</v>
      </c>
      <c r="D803" s="130">
        <v>2400</v>
      </c>
      <c r="E803" s="130">
        <v>3000</v>
      </c>
      <c r="F803" s="128" t="s">
        <v>4983</v>
      </c>
      <c r="G803" s="129">
        <v>42714</v>
      </c>
      <c r="H803" s="110" t="s">
        <v>6513</v>
      </c>
    </row>
    <row r="804" spans="1:8" ht="22.5" x14ac:dyDescent="0.25">
      <c r="A804" s="127" t="s">
        <v>5963</v>
      </c>
      <c r="B804" s="98" t="s">
        <v>5964</v>
      </c>
      <c r="C804" s="129">
        <v>42548</v>
      </c>
      <c r="D804" s="130">
        <v>3000</v>
      </c>
      <c r="E804" s="130">
        <v>3000</v>
      </c>
      <c r="F804" s="128" t="s">
        <v>4983</v>
      </c>
      <c r="G804" s="129">
        <v>42714</v>
      </c>
      <c r="H804" s="110" t="s">
        <v>2620</v>
      </c>
    </row>
    <row r="805" spans="1:8" x14ac:dyDescent="0.25">
      <c r="A805" s="127" t="s">
        <v>5965</v>
      </c>
      <c r="B805" s="98" t="s">
        <v>5966</v>
      </c>
      <c r="C805" s="129">
        <v>42548</v>
      </c>
      <c r="D805" s="130">
        <v>2000</v>
      </c>
      <c r="E805" s="130">
        <v>2000</v>
      </c>
      <c r="F805" s="128" t="s">
        <v>4983</v>
      </c>
      <c r="G805" s="129">
        <v>42714</v>
      </c>
      <c r="H805" s="110" t="s">
        <v>33</v>
      </c>
    </row>
    <row r="806" spans="1:8" ht="33.75" x14ac:dyDescent="0.25">
      <c r="A806" s="127" t="s">
        <v>5967</v>
      </c>
      <c r="B806" s="98" t="s">
        <v>5968</v>
      </c>
      <c r="C806" s="129">
        <v>42524</v>
      </c>
      <c r="D806" s="130">
        <v>2000</v>
      </c>
      <c r="E806" s="130">
        <v>2000</v>
      </c>
      <c r="F806" s="128" t="s">
        <v>4983</v>
      </c>
      <c r="G806" s="129">
        <v>42714</v>
      </c>
      <c r="H806" s="110" t="s">
        <v>164</v>
      </c>
    </row>
    <row r="807" spans="1:8" ht="33.75" x14ac:dyDescent="0.25">
      <c r="A807" s="127" t="s">
        <v>5969</v>
      </c>
      <c r="B807" s="98" t="s">
        <v>5970</v>
      </c>
      <c r="C807" s="129">
        <v>42524</v>
      </c>
      <c r="D807" s="130">
        <v>5000</v>
      </c>
      <c r="E807" s="130">
        <v>5000</v>
      </c>
      <c r="F807" s="128" t="s">
        <v>4983</v>
      </c>
      <c r="G807" s="129">
        <v>42714</v>
      </c>
      <c r="H807" s="110" t="s">
        <v>4410</v>
      </c>
    </row>
    <row r="808" spans="1:8" x14ac:dyDescent="0.25">
      <c r="A808" s="127" t="s">
        <v>5971</v>
      </c>
      <c r="B808" s="98" t="s">
        <v>10122</v>
      </c>
      <c r="C808" s="129">
        <v>42677</v>
      </c>
      <c r="D808" s="130">
        <v>1800</v>
      </c>
      <c r="E808" s="130">
        <v>1800</v>
      </c>
      <c r="F808" s="128" t="s">
        <v>5972</v>
      </c>
      <c r="G808" s="129">
        <v>42916</v>
      </c>
      <c r="H808" s="110" t="s">
        <v>6514</v>
      </c>
    </row>
    <row r="809" spans="1:8" x14ac:dyDescent="0.25">
      <c r="A809" s="127" t="s">
        <v>5973</v>
      </c>
      <c r="B809" s="98" t="s">
        <v>10122</v>
      </c>
      <c r="C809" s="129">
        <v>42683</v>
      </c>
      <c r="D809" s="130">
        <v>1800</v>
      </c>
      <c r="E809" s="130">
        <v>1800</v>
      </c>
      <c r="F809" s="128" t="s">
        <v>5974</v>
      </c>
      <c r="G809" s="129">
        <v>42916</v>
      </c>
      <c r="H809" s="110" t="s">
        <v>4455</v>
      </c>
    </row>
    <row r="810" spans="1:8" ht="22.5" x14ac:dyDescent="0.25">
      <c r="A810" s="127" t="s">
        <v>5975</v>
      </c>
      <c r="B810" s="98" t="s">
        <v>10122</v>
      </c>
      <c r="C810" s="129">
        <v>42695</v>
      </c>
      <c r="D810" s="130">
        <v>10000</v>
      </c>
      <c r="E810" s="130">
        <v>10000</v>
      </c>
      <c r="F810" s="128" t="s">
        <v>2259</v>
      </c>
      <c r="G810" s="129">
        <v>42735</v>
      </c>
      <c r="H810" s="110" t="s">
        <v>4198</v>
      </c>
    </row>
    <row r="811" spans="1:8" ht="22.5" x14ac:dyDescent="0.25">
      <c r="A811" s="127" t="s">
        <v>5976</v>
      </c>
      <c r="B811" s="98" t="s">
        <v>5977</v>
      </c>
      <c r="C811" s="129">
        <v>42524</v>
      </c>
      <c r="D811" s="130">
        <v>3000</v>
      </c>
      <c r="E811" s="130">
        <v>3000</v>
      </c>
      <c r="F811" s="128" t="s">
        <v>4983</v>
      </c>
      <c r="G811" s="129">
        <v>42714</v>
      </c>
      <c r="H811" s="110" t="s">
        <v>4395</v>
      </c>
    </row>
    <row r="812" spans="1:8" ht="22.5" x14ac:dyDescent="0.25">
      <c r="A812" s="127" t="s">
        <v>5978</v>
      </c>
      <c r="B812" s="98" t="s">
        <v>5979</v>
      </c>
      <c r="C812" s="129">
        <v>42524</v>
      </c>
      <c r="D812" s="130">
        <v>2000</v>
      </c>
      <c r="E812" s="130">
        <v>2000</v>
      </c>
      <c r="F812" s="128" t="s">
        <v>4983</v>
      </c>
      <c r="G812" s="129">
        <v>42714</v>
      </c>
      <c r="H812" s="110" t="s">
        <v>6455</v>
      </c>
    </row>
    <row r="813" spans="1:8" x14ac:dyDescent="0.25">
      <c r="A813" s="127" t="s">
        <v>5980</v>
      </c>
      <c r="B813" s="98" t="s">
        <v>5981</v>
      </c>
      <c r="C813" s="129">
        <v>42524</v>
      </c>
      <c r="D813" s="130">
        <v>3000</v>
      </c>
      <c r="E813" s="130">
        <v>3000</v>
      </c>
      <c r="F813" s="128" t="s">
        <v>4983</v>
      </c>
      <c r="G813" s="129">
        <v>42714</v>
      </c>
      <c r="H813" s="110" t="s">
        <v>225</v>
      </c>
    </row>
    <row r="814" spans="1:8" ht="22.5" x14ac:dyDescent="0.25">
      <c r="A814" s="127" t="s">
        <v>5982</v>
      </c>
      <c r="B814" s="98" t="s">
        <v>5983</v>
      </c>
      <c r="C814" s="129">
        <v>42515</v>
      </c>
      <c r="D814" s="130">
        <v>10000</v>
      </c>
      <c r="E814" s="130">
        <v>10000</v>
      </c>
      <c r="F814" s="128" t="s">
        <v>4983</v>
      </c>
      <c r="G814" s="129">
        <v>42714</v>
      </c>
      <c r="H814" s="110" t="s">
        <v>6498</v>
      </c>
    </row>
    <row r="815" spans="1:8" ht="33.75" x14ac:dyDescent="0.25">
      <c r="A815" s="127" t="s">
        <v>5984</v>
      </c>
      <c r="B815" s="98" t="s">
        <v>5985</v>
      </c>
      <c r="C815" s="129">
        <v>42524</v>
      </c>
      <c r="D815" s="130">
        <v>2000</v>
      </c>
      <c r="E815" s="130">
        <v>2000</v>
      </c>
      <c r="F815" s="128" t="s">
        <v>4983</v>
      </c>
      <c r="G815" s="129">
        <v>42714</v>
      </c>
      <c r="H815" s="110" t="s">
        <v>4400</v>
      </c>
    </row>
    <row r="816" spans="1:8" x14ac:dyDescent="0.25">
      <c r="A816" s="127" t="s">
        <v>5986</v>
      </c>
      <c r="B816" s="98" t="s">
        <v>5987</v>
      </c>
      <c r="C816" s="129">
        <v>42548</v>
      </c>
      <c r="D816" s="130">
        <v>2000</v>
      </c>
      <c r="E816" s="130">
        <v>2000</v>
      </c>
      <c r="F816" s="128" t="s">
        <v>4983</v>
      </c>
      <c r="G816" s="129">
        <v>42714</v>
      </c>
      <c r="H816" s="110" t="s">
        <v>23</v>
      </c>
    </row>
    <row r="817" spans="1:8" ht="33.75" x14ac:dyDescent="0.25">
      <c r="A817" s="127" t="s">
        <v>5988</v>
      </c>
      <c r="B817" s="98" t="s">
        <v>5989</v>
      </c>
      <c r="C817" s="129">
        <v>42524</v>
      </c>
      <c r="D817" s="130">
        <v>2000</v>
      </c>
      <c r="E817" s="130">
        <v>2000</v>
      </c>
      <c r="F817" s="128" t="s">
        <v>4983</v>
      </c>
      <c r="G817" s="129">
        <v>42714</v>
      </c>
      <c r="H817" s="110" t="s">
        <v>6497</v>
      </c>
    </row>
    <row r="818" spans="1:8" x14ac:dyDescent="0.25">
      <c r="A818" s="127" t="s">
        <v>5990</v>
      </c>
      <c r="B818" s="98" t="s">
        <v>5991</v>
      </c>
      <c r="C818" s="129">
        <v>42524</v>
      </c>
      <c r="D818" s="130">
        <v>3000</v>
      </c>
      <c r="E818" s="130">
        <v>3000</v>
      </c>
      <c r="F818" s="128" t="s">
        <v>4983</v>
      </c>
      <c r="G818" s="129">
        <v>42714</v>
      </c>
      <c r="H818" s="110" t="s">
        <v>228</v>
      </c>
    </row>
    <row r="819" spans="1:8" x14ac:dyDescent="0.25">
      <c r="A819" s="127" t="s">
        <v>5992</v>
      </c>
      <c r="B819" s="98" t="s">
        <v>10123</v>
      </c>
      <c r="C819" s="129">
        <v>42524</v>
      </c>
      <c r="D819" s="130">
        <v>2000</v>
      </c>
      <c r="E819" s="130">
        <v>2000</v>
      </c>
      <c r="F819" s="128" t="s">
        <v>4983</v>
      </c>
      <c r="G819" s="129">
        <v>42714</v>
      </c>
      <c r="H819" s="110" t="s">
        <v>6491</v>
      </c>
    </row>
    <row r="820" spans="1:8" ht="22.5" x14ac:dyDescent="0.25">
      <c r="A820" s="127" t="s">
        <v>5993</v>
      </c>
      <c r="B820" s="98" t="s">
        <v>10124</v>
      </c>
      <c r="C820" s="129">
        <v>42724</v>
      </c>
      <c r="D820" s="130">
        <v>2000</v>
      </c>
      <c r="E820" s="130">
        <v>2000</v>
      </c>
      <c r="F820" s="128" t="s">
        <v>2259</v>
      </c>
      <c r="G820" s="129">
        <v>42735</v>
      </c>
      <c r="H820" s="110" t="s">
        <v>6491</v>
      </c>
    </row>
    <row r="821" spans="1:8" ht="22.5" x14ac:dyDescent="0.25">
      <c r="A821" s="127" t="s">
        <v>5994</v>
      </c>
      <c r="B821" s="98" t="s">
        <v>5995</v>
      </c>
      <c r="C821" s="129">
        <v>42548</v>
      </c>
      <c r="D821" s="130">
        <v>2000</v>
      </c>
      <c r="E821" s="130">
        <v>2000</v>
      </c>
      <c r="F821" s="128" t="s">
        <v>4983</v>
      </c>
      <c r="G821" s="129">
        <v>42714</v>
      </c>
      <c r="H821" s="110" t="s">
        <v>6419</v>
      </c>
    </row>
    <row r="822" spans="1:8" ht="22.5" x14ac:dyDescent="0.25">
      <c r="A822" s="127" t="s">
        <v>5996</v>
      </c>
      <c r="B822" s="98" t="s">
        <v>5997</v>
      </c>
      <c r="C822" s="129">
        <v>42524</v>
      </c>
      <c r="D822" s="130">
        <v>2000</v>
      </c>
      <c r="E822" s="130">
        <v>2000</v>
      </c>
      <c r="F822" s="128" t="s">
        <v>4983</v>
      </c>
      <c r="G822" s="129">
        <v>42714</v>
      </c>
      <c r="H822" s="110" t="s">
        <v>6448</v>
      </c>
    </row>
    <row r="823" spans="1:8" ht="22.5" x14ac:dyDescent="0.25">
      <c r="A823" s="127" t="s">
        <v>5998</v>
      </c>
      <c r="B823" s="98" t="s">
        <v>5999</v>
      </c>
      <c r="C823" s="129">
        <v>42548</v>
      </c>
      <c r="D823" s="130">
        <v>2000</v>
      </c>
      <c r="E823" s="130">
        <v>2000</v>
      </c>
      <c r="F823" s="128" t="s">
        <v>4983</v>
      </c>
      <c r="G823" s="129">
        <v>42714</v>
      </c>
      <c r="H823" s="110" t="s">
        <v>6474</v>
      </c>
    </row>
    <row r="824" spans="1:8" ht="22.5" x14ac:dyDescent="0.25">
      <c r="A824" s="127" t="s">
        <v>6000</v>
      </c>
      <c r="B824" s="98" t="s">
        <v>6001</v>
      </c>
      <c r="C824" s="129">
        <v>42548</v>
      </c>
      <c r="D824" s="130">
        <v>2000</v>
      </c>
      <c r="E824" s="130">
        <v>2000</v>
      </c>
      <c r="F824" s="128" t="s">
        <v>4983</v>
      </c>
      <c r="G824" s="129">
        <v>42714</v>
      </c>
      <c r="H824" s="110" t="s">
        <v>6512</v>
      </c>
    </row>
    <row r="825" spans="1:8" x14ac:dyDescent="0.25">
      <c r="A825" s="127" t="s">
        <v>6002</v>
      </c>
      <c r="B825" s="98" t="s">
        <v>6003</v>
      </c>
      <c r="C825" s="129">
        <v>42515</v>
      </c>
      <c r="D825" s="130">
        <v>7000</v>
      </c>
      <c r="E825" s="130">
        <v>7000</v>
      </c>
      <c r="F825" s="128" t="s">
        <v>4983</v>
      </c>
      <c r="G825" s="129">
        <v>42714</v>
      </c>
      <c r="H825" s="110"/>
    </row>
    <row r="826" spans="1:8" x14ac:dyDescent="0.25">
      <c r="A826" s="127" t="s">
        <v>6004</v>
      </c>
      <c r="B826" s="98" t="s">
        <v>6005</v>
      </c>
      <c r="C826" s="129">
        <v>42524</v>
      </c>
      <c r="D826" s="130">
        <v>3000</v>
      </c>
      <c r="E826" s="130">
        <v>3000</v>
      </c>
      <c r="F826" s="128" t="s">
        <v>4983</v>
      </c>
      <c r="G826" s="129">
        <v>42714</v>
      </c>
      <c r="H826" s="110" t="s">
        <v>6513</v>
      </c>
    </row>
    <row r="827" spans="1:8" x14ac:dyDescent="0.25">
      <c r="A827" s="127" t="s">
        <v>6006</v>
      </c>
      <c r="B827" s="98" t="s">
        <v>6007</v>
      </c>
      <c r="C827" s="129">
        <v>42524</v>
      </c>
      <c r="D827" s="130">
        <v>3000</v>
      </c>
      <c r="E827" s="130">
        <v>3000</v>
      </c>
      <c r="F827" s="128" t="s">
        <v>4983</v>
      </c>
      <c r="G827" s="129">
        <v>42714</v>
      </c>
      <c r="H827" s="110" t="s">
        <v>6513</v>
      </c>
    </row>
    <row r="828" spans="1:8" ht="45" x14ac:dyDescent="0.25">
      <c r="A828" s="127" t="s">
        <v>6008</v>
      </c>
      <c r="B828" s="98" t="s">
        <v>6009</v>
      </c>
      <c r="C828" s="129">
        <v>42524</v>
      </c>
      <c r="D828" s="130">
        <v>2000</v>
      </c>
      <c r="E828" s="130">
        <v>2000</v>
      </c>
      <c r="F828" s="128" t="s">
        <v>4983</v>
      </c>
      <c r="G828" s="129">
        <v>42714</v>
      </c>
      <c r="H828" s="110" t="s">
        <v>6511</v>
      </c>
    </row>
    <row r="829" spans="1:8" ht="22.5" x14ac:dyDescent="0.25">
      <c r="A829" s="127" t="s">
        <v>6010</v>
      </c>
      <c r="B829" s="98" t="s">
        <v>6011</v>
      </c>
      <c r="C829" s="129">
        <v>42548</v>
      </c>
      <c r="D829" s="130">
        <v>4000</v>
      </c>
      <c r="E829" s="130">
        <v>4000</v>
      </c>
      <c r="F829" s="128" t="s">
        <v>4983</v>
      </c>
      <c r="G829" s="129">
        <v>42714</v>
      </c>
      <c r="H829" s="110" t="s">
        <v>1535</v>
      </c>
    </row>
    <row r="830" spans="1:8" ht="22.5" x14ac:dyDescent="0.25">
      <c r="A830" s="127" t="s">
        <v>6012</v>
      </c>
      <c r="B830" s="98" t="s">
        <v>6013</v>
      </c>
      <c r="C830" s="129">
        <v>42524</v>
      </c>
      <c r="D830" s="130">
        <v>3000</v>
      </c>
      <c r="E830" s="130">
        <v>3000</v>
      </c>
      <c r="F830" s="128" t="s">
        <v>4983</v>
      </c>
      <c r="G830" s="129">
        <v>42714</v>
      </c>
      <c r="H830" s="110" t="s">
        <v>6515</v>
      </c>
    </row>
    <row r="831" spans="1:8" ht="22.5" x14ac:dyDescent="0.25">
      <c r="A831" s="127" t="s">
        <v>6014</v>
      </c>
      <c r="B831" s="98" t="s">
        <v>6015</v>
      </c>
      <c r="C831" s="129">
        <v>42548</v>
      </c>
      <c r="D831" s="130">
        <v>3000</v>
      </c>
      <c r="E831" s="130">
        <v>3000</v>
      </c>
      <c r="F831" s="128" t="s">
        <v>4983</v>
      </c>
      <c r="G831" s="129">
        <v>42714</v>
      </c>
      <c r="H831" s="110" t="s">
        <v>6516</v>
      </c>
    </row>
    <row r="832" spans="1:8" x14ac:dyDescent="0.25">
      <c r="A832" s="127" t="s">
        <v>6016</v>
      </c>
      <c r="B832" s="98" t="s">
        <v>10125</v>
      </c>
      <c r="C832" s="129">
        <v>42724</v>
      </c>
      <c r="D832" s="130">
        <v>0</v>
      </c>
      <c r="E832" s="130">
        <v>5000</v>
      </c>
      <c r="F832" s="128" t="s">
        <v>6017</v>
      </c>
      <c r="G832" s="129">
        <v>42825</v>
      </c>
      <c r="H832" s="110" t="s">
        <v>6517</v>
      </c>
    </row>
    <row r="833" spans="1:8" x14ac:dyDescent="0.25">
      <c r="A833" s="127" t="s">
        <v>6018</v>
      </c>
      <c r="B833" s="98" t="s">
        <v>10126</v>
      </c>
      <c r="C833" s="129">
        <v>42724</v>
      </c>
      <c r="D833" s="130">
        <v>0</v>
      </c>
      <c r="E833" s="130">
        <v>5000</v>
      </c>
      <c r="F833" s="128" t="s">
        <v>6017</v>
      </c>
      <c r="G833" s="129">
        <v>42825</v>
      </c>
      <c r="H833" s="110" t="s">
        <v>6518</v>
      </c>
    </row>
    <row r="834" spans="1:8" x14ac:dyDescent="0.25">
      <c r="A834" s="127" t="s">
        <v>6019</v>
      </c>
      <c r="B834" s="98" t="s">
        <v>10125</v>
      </c>
      <c r="C834" s="129">
        <v>42724</v>
      </c>
      <c r="D834" s="130">
        <v>0</v>
      </c>
      <c r="E834" s="130">
        <v>5000</v>
      </c>
      <c r="F834" s="128" t="s">
        <v>6017</v>
      </c>
      <c r="G834" s="129">
        <v>42825</v>
      </c>
      <c r="H834" s="110" t="s">
        <v>6519</v>
      </c>
    </row>
    <row r="835" spans="1:8" x14ac:dyDescent="0.25">
      <c r="A835" s="127" t="s">
        <v>6020</v>
      </c>
      <c r="B835" s="98" t="s">
        <v>10125</v>
      </c>
      <c r="C835" s="129">
        <v>42724</v>
      </c>
      <c r="D835" s="130">
        <v>0</v>
      </c>
      <c r="E835" s="130">
        <v>5000</v>
      </c>
      <c r="F835" s="128" t="s">
        <v>6017</v>
      </c>
      <c r="G835" s="129">
        <v>42825</v>
      </c>
      <c r="H835" s="110" t="s">
        <v>6520</v>
      </c>
    </row>
    <row r="836" spans="1:8" x14ac:dyDescent="0.25">
      <c r="A836" s="127" t="s">
        <v>6021</v>
      </c>
      <c r="B836" s="98" t="s">
        <v>10125</v>
      </c>
      <c r="C836" s="129">
        <v>42724</v>
      </c>
      <c r="D836" s="130">
        <v>0</v>
      </c>
      <c r="E836" s="130">
        <v>5000</v>
      </c>
      <c r="F836" s="128" t="s">
        <v>6017</v>
      </c>
      <c r="G836" s="129">
        <v>42825</v>
      </c>
      <c r="H836" s="110" t="s">
        <v>6521</v>
      </c>
    </row>
    <row r="837" spans="1:8" x14ac:dyDescent="0.25">
      <c r="A837" s="127" t="s">
        <v>6022</v>
      </c>
      <c r="B837" s="98" t="s">
        <v>10125</v>
      </c>
      <c r="C837" s="129">
        <v>42724</v>
      </c>
      <c r="D837" s="130">
        <v>0</v>
      </c>
      <c r="E837" s="130">
        <v>5000</v>
      </c>
      <c r="F837" s="128" t="s">
        <v>6017</v>
      </c>
      <c r="G837" s="129">
        <v>42825</v>
      </c>
      <c r="H837" s="110" t="s">
        <v>6522</v>
      </c>
    </row>
    <row r="838" spans="1:8" x14ac:dyDescent="0.25">
      <c r="A838" s="127" t="s">
        <v>6023</v>
      </c>
      <c r="B838" s="98" t="s">
        <v>10125</v>
      </c>
      <c r="C838" s="129">
        <v>42724</v>
      </c>
      <c r="D838" s="130">
        <v>0</v>
      </c>
      <c r="E838" s="130">
        <v>5000</v>
      </c>
      <c r="F838" s="128" t="s">
        <v>6017</v>
      </c>
      <c r="G838" s="129">
        <v>42825</v>
      </c>
      <c r="H838" s="110" t="s">
        <v>6523</v>
      </c>
    </row>
    <row r="839" spans="1:8" x14ac:dyDescent="0.25">
      <c r="A839" s="127" t="s">
        <v>6024</v>
      </c>
      <c r="B839" s="98" t="s">
        <v>10125</v>
      </c>
      <c r="C839" s="129">
        <v>42724</v>
      </c>
      <c r="D839" s="130">
        <v>0</v>
      </c>
      <c r="E839" s="130">
        <v>5000</v>
      </c>
      <c r="F839" s="128" t="s">
        <v>6017</v>
      </c>
      <c r="G839" s="129">
        <v>42825</v>
      </c>
      <c r="H839" s="110" t="s">
        <v>6424</v>
      </c>
    </row>
    <row r="840" spans="1:8" x14ac:dyDescent="0.25">
      <c r="A840" s="127" t="s">
        <v>6025</v>
      </c>
      <c r="B840" s="98" t="s">
        <v>10126</v>
      </c>
      <c r="C840" s="129">
        <v>42724</v>
      </c>
      <c r="D840" s="130">
        <v>0</v>
      </c>
      <c r="E840" s="130">
        <v>5000</v>
      </c>
      <c r="F840" s="128" t="s">
        <v>6017</v>
      </c>
      <c r="G840" s="129">
        <v>42825</v>
      </c>
      <c r="H840" s="110" t="s">
        <v>6524</v>
      </c>
    </row>
    <row r="841" spans="1:8" x14ac:dyDescent="0.25">
      <c r="A841" s="127" t="s">
        <v>6026</v>
      </c>
      <c r="B841" s="98" t="s">
        <v>10125</v>
      </c>
      <c r="C841" s="129">
        <v>42724</v>
      </c>
      <c r="D841" s="130">
        <v>0</v>
      </c>
      <c r="E841" s="130">
        <v>5000</v>
      </c>
      <c r="F841" s="128" t="s">
        <v>6017</v>
      </c>
      <c r="G841" s="129">
        <v>42825</v>
      </c>
      <c r="H841" s="110" t="s">
        <v>6525</v>
      </c>
    </row>
    <row r="842" spans="1:8" x14ac:dyDescent="0.25">
      <c r="A842" s="127" t="s">
        <v>6027</v>
      </c>
      <c r="B842" s="98" t="s">
        <v>10125</v>
      </c>
      <c r="C842" s="129">
        <v>42724</v>
      </c>
      <c r="D842" s="130">
        <v>0</v>
      </c>
      <c r="E842" s="130">
        <v>3500</v>
      </c>
      <c r="F842" s="128" t="s">
        <v>6017</v>
      </c>
      <c r="G842" s="129">
        <v>42825</v>
      </c>
      <c r="H842" s="110" t="s">
        <v>6526</v>
      </c>
    </row>
    <row r="843" spans="1:8" x14ac:dyDescent="0.25">
      <c r="A843" s="127" t="s">
        <v>6028</v>
      </c>
      <c r="B843" s="98" t="s">
        <v>10125</v>
      </c>
      <c r="C843" s="129">
        <v>42724</v>
      </c>
      <c r="D843" s="130">
        <v>0</v>
      </c>
      <c r="E843" s="130">
        <v>5000</v>
      </c>
      <c r="F843" s="128" t="s">
        <v>6017</v>
      </c>
      <c r="G843" s="129">
        <v>42825</v>
      </c>
      <c r="H843" s="110" t="s">
        <v>6527</v>
      </c>
    </row>
    <row r="844" spans="1:8" x14ac:dyDescent="0.25">
      <c r="A844" s="127" t="s">
        <v>6029</v>
      </c>
      <c r="B844" s="98" t="s">
        <v>10126</v>
      </c>
      <c r="C844" s="129">
        <v>42724</v>
      </c>
      <c r="D844" s="130">
        <v>0</v>
      </c>
      <c r="E844" s="130">
        <v>5000</v>
      </c>
      <c r="F844" s="128" t="s">
        <v>6017</v>
      </c>
      <c r="G844" s="129">
        <v>42825</v>
      </c>
      <c r="H844" s="110" t="s">
        <v>6437</v>
      </c>
    </row>
    <row r="845" spans="1:8" ht="33.75" x14ac:dyDescent="0.25">
      <c r="A845" s="127" t="s">
        <v>6030</v>
      </c>
      <c r="B845" s="98" t="s">
        <v>6031</v>
      </c>
      <c r="C845" s="129">
        <v>42727</v>
      </c>
      <c r="D845" s="130">
        <v>0</v>
      </c>
      <c r="E845" s="130">
        <v>56250</v>
      </c>
      <c r="F845" s="128" t="s">
        <v>6032</v>
      </c>
      <c r="G845" s="129">
        <v>42727</v>
      </c>
      <c r="H845" s="110" t="s">
        <v>6528</v>
      </c>
    </row>
    <row r="846" spans="1:8" x14ac:dyDescent="0.25">
      <c r="A846" s="127" t="s">
        <v>6033</v>
      </c>
      <c r="B846" s="98" t="s">
        <v>6034</v>
      </c>
      <c r="C846" s="129">
        <v>42508</v>
      </c>
      <c r="D846" s="130">
        <v>225000</v>
      </c>
      <c r="E846" s="130">
        <v>225000</v>
      </c>
      <c r="F846" s="128" t="s">
        <v>6035</v>
      </c>
      <c r="G846" s="129">
        <v>43465</v>
      </c>
      <c r="H846" s="110" t="s">
        <v>239</v>
      </c>
    </row>
    <row r="847" spans="1:8" ht="33.75" x14ac:dyDescent="0.25">
      <c r="A847" s="127" t="s">
        <v>6036</v>
      </c>
      <c r="B847" s="98" t="s">
        <v>6037</v>
      </c>
      <c r="C847" s="129">
        <v>42585</v>
      </c>
      <c r="D847" s="130">
        <v>15000</v>
      </c>
      <c r="E847" s="130">
        <v>15000</v>
      </c>
      <c r="F847" s="128" t="s">
        <v>6038</v>
      </c>
      <c r="G847" s="129">
        <v>42735</v>
      </c>
      <c r="H847" s="110" t="s">
        <v>6330</v>
      </c>
    </row>
    <row r="848" spans="1:8" ht="22.5" x14ac:dyDescent="0.25">
      <c r="A848" s="127" t="s">
        <v>6039</v>
      </c>
      <c r="B848" s="98" t="s">
        <v>6040</v>
      </c>
      <c r="C848" s="129">
        <v>42585</v>
      </c>
      <c r="D848" s="130">
        <v>25000</v>
      </c>
      <c r="E848" s="130">
        <v>25000</v>
      </c>
      <c r="F848" s="128" t="s">
        <v>6041</v>
      </c>
      <c r="G848" s="129">
        <v>42735</v>
      </c>
      <c r="H848" s="110" t="s">
        <v>6529</v>
      </c>
    </row>
    <row r="849" spans="1:8" ht="45" x14ac:dyDescent="0.25">
      <c r="A849" s="127" t="s">
        <v>6042</v>
      </c>
      <c r="B849" s="98" t="s">
        <v>6043</v>
      </c>
      <c r="C849" s="129">
        <v>42585</v>
      </c>
      <c r="D849" s="130">
        <v>15000</v>
      </c>
      <c r="E849" s="130">
        <v>15000</v>
      </c>
      <c r="F849" s="128" t="s">
        <v>6044</v>
      </c>
      <c r="G849" s="129">
        <v>42735</v>
      </c>
      <c r="H849" s="110" t="s">
        <v>4384</v>
      </c>
    </row>
    <row r="850" spans="1:8" ht="22.5" x14ac:dyDescent="0.25">
      <c r="A850" s="127" t="s">
        <v>6045</v>
      </c>
      <c r="B850" s="98" t="s">
        <v>6046</v>
      </c>
      <c r="C850" s="129">
        <v>42585</v>
      </c>
      <c r="D850" s="130">
        <v>20000</v>
      </c>
      <c r="E850" s="130">
        <v>20000</v>
      </c>
      <c r="F850" s="128" t="s">
        <v>2259</v>
      </c>
      <c r="G850" s="129">
        <v>42735</v>
      </c>
      <c r="H850" s="110" t="s">
        <v>4413</v>
      </c>
    </row>
    <row r="851" spans="1:8" ht="22.5" x14ac:dyDescent="0.25">
      <c r="A851" s="127" t="s">
        <v>6047</v>
      </c>
      <c r="B851" s="98" t="s">
        <v>6048</v>
      </c>
      <c r="C851" s="129">
        <v>42585</v>
      </c>
      <c r="D851" s="130">
        <v>5000</v>
      </c>
      <c r="E851" s="130">
        <v>5000</v>
      </c>
      <c r="F851" s="128" t="s">
        <v>2259</v>
      </c>
      <c r="G851" s="129">
        <v>42735</v>
      </c>
      <c r="H851" s="110" t="s">
        <v>6530</v>
      </c>
    </row>
    <row r="852" spans="1:8" ht="33.75" x14ac:dyDescent="0.25">
      <c r="A852" s="127" t="s">
        <v>6049</v>
      </c>
      <c r="B852" s="98" t="s">
        <v>6050</v>
      </c>
      <c r="C852" s="129">
        <v>42585</v>
      </c>
      <c r="D852" s="130">
        <v>10000</v>
      </c>
      <c r="E852" s="130">
        <v>10000</v>
      </c>
      <c r="F852" s="128" t="s">
        <v>2259</v>
      </c>
      <c r="G852" s="129">
        <v>42735</v>
      </c>
      <c r="H852" s="110" t="s">
        <v>6531</v>
      </c>
    </row>
    <row r="853" spans="1:8" ht="33.75" x14ac:dyDescent="0.25">
      <c r="A853" s="127" t="s">
        <v>6051</v>
      </c>
      <c r="B853" s="98" t="s">
        <v>6052</v>
      </c>
      <c r="C853" s="129">
        <v>42585</v>
      </c>
      <c r="D853" s="130">
        <v>5000</v>
      </c>
      <c r="E853" s="130">
        <v>5000</v>
      </c>
      <c r="F853" s="128" t="s">
        <v>2259</v>
      </c>
      <c r="G853" s="129">
        <v>42735</v>
      </c>
      <c r="H853" s="110" t="s">
        <v>270</v>
      </c>
    </row>
    <row r="854" spans="1:8" ht="22.5" x14ac:dyDescent="0.25">
      <c r="A854" s="127" t="s">
        <v>6053</v>
      </c>
      <c r="B854" s="98" t="s">
        <v>6054</v>
      </c>
      <c r="C854" s="129">
        <v>42585</v>
      </c>
      <c r="D854" s="130">
        <v>5000</v>
      </c>
      <c r="E854" s="130">
        <v>5000</v>
      </c>
      <c r="F854" s="128" t="s">
        <v>2259</v>
      </c>
      <c r="G854" s="129">
        <v>42735</v>
      </c>
      <c r="H854" s="110" t="s">
        <v>4378</v>
      </c>
    </row>
    <row r="855" spans="1:8" ht="22.5" x14ac:dyDescent="0.25">
      <c r="A855" s="127" t="s">
        <v>6055</v>
      </c>
      <c r="B855" s="98" t="s">
        <v>6056</v>
      </c>
      <c r="C855" s="129">
        <v>42585</v>
      </c>
      <c r="D855" s="130">
        <v>26000</v>
      </c>
      <c r="E855" s="130">
        <v>26000</v>
      </c>
      <c r="F855" s="128" t="s">
        <v>2259</v>
      </c>
      <c r="G855" s="129">
        <v>42735</v>
      </c>
      <c r="H855" s="110" t="s">
        <v>261</v>
      </c>
    </row>
    <row r="856" spans="1:8" ht="22.5" x14ac:dyDescent="0.25">
      <c r="A856" s="127" t="s">
        <v>6057</v>
      </c>
      <c r="B856" s="98" t="s">
        <v>6058</v>
      </c>
      <c r="C856" s="129">
        <v>42585</v>
      </c>
      <c r="D856" s="130">
        <v>25000</v>
      </c>
      <c r="E856" s="130">
        <v>25000</v>
      </c>
      <c r="F856" s="128" t="s">
        <v>6038</v>
      </c>
      <c r="G856" s="129">
        <v>42735</v>
      </c>
      <c r="H856" s="110" t="s">
        <v>257</v>
      </c>
    </row>
    <row r="857" spans="1:8" ht="22.5" x14ac:dyDescent="0.25">
      <c r="A857" s="127" t="s">
        <v>6059</v>
      </c>
      <c r="B857" s="98" t="s">
        <v>6060</v>
      </c>
      <c r="C857" s="129">
        <v>42585</v>
      </c>
      <c r="D857" s="130">
        <v>15000</v>
      </c>
      <c r="E857" s="130">
        <v>15000</v>
      </c>
      <c r="F857" s="128" t="s">
        <v>2259</v>
      </c>
      <c r="G857" s="129">
        <v>42735</v>
      </c>
      <c r="H857" s="110" t="s">
        <v>4389</v>
      </c>
    </row>
    <row r="858" spans="1:8" ht="22.5" x14ac:dyDescent="0.25">
      <c r="A858" s="127" t="s">
        <v>6061</v>
      </c>
      <c r="B858" s="98" t="s">
        <v>6062</v>
      </c>
      <c r="C858" s="129">
        <v>42585</v>
      </c>
      <c r="D858" s="130">
        <v>10000</v>
      </c>
      <c r="E858" s="130">
        <v>10000</v>
      </c>
      <c r="F858" s="128" t="s">
        <v>2259</v>
      </c>
      <c r="G858" s="129">
        <v>42735</v>
      </c>
      <c r="H858" s="110" t="s">
        <v>4406</v>
      </c>
    </row>
    <row r="859" spans="1:8" ht="67.5" x14ac:dyDescent="0.25">
      <c r="A859" s="127" t="s">
        <v>6063</v>
      </c>
      <c r="B859" s="98" t="s">
        <v>6064</v>
      </c>
      <c r="C859" s="129">
        <v>42585</v>
      </c>
      <c r="D859" s="130">
        <v>15000</v>
      </c>
      <c r="E859" s="130">
        <v>15000</v>
      </c>
      <c r="F859" s="128" t="s">
        <v>2259</v>
      </c>
      <c r="G859" s="129">
        <v>42735</v>
      </c>
      <c r="H859" s="110" t="s">
        <v>6532</v>
      </c>
    </row>
    <row r="860" spans="1:8" ht="22.5" x14ac:dyDescent="0.25">
      <c r="A860" s="127" t="s">
        <v>6065</v>
      </c>
      <c r="B860" s="98" t="s">
        <v>6066</v>
      </c>
      <c r="C860" s="129">
        <v>42585</v>
      </c>
      <c r="D860" s="130">
        <v>5000</v>
      </c>
      <c r="E860" s="130">
        <v>5000</v>
      </c>
      <c r="F860" s="128" t="s">
        <v>2259</v>
      </c>
      <c r="G860" s="129">
        <v>42735</v>
      </c>
      <c r="H860" s="110" t="s">
        <v>249</v>
      </c>
    </row>
    <row r="861" spans="1:8" ht="22.5" x14ac:dyDescent="0.25">
      <c r="A861" s="127" t="s">
        <v>6067</v>
      </c>
      <c r="B861" s="98" t="s">
        <v>6068</v>
      </c>
      <c r="C861" s="129">
        <v>42585</v>
      </c>
      <c r="D861" s="130">
        <v>22500</v>
      </c>
      <c r="E861" s="130">
        <v>22500</v>
      </c>
      <c r="F861" s="128" t="s">
        <v>2259</v>
      </c>
      <c r="G861" s="129">
        <v>42735</v>
      </c>
      <c r="H861" s="110" t="s">
        <v>4418</v>
      </c>
    </row>
    <row r="862" spans="1:8" ht="22.5" x14ac:dyDescent="0.25">
      <c r="A862" s="127" t="s">
        <v>6069</v>
      </c>
      <c r="B862" s="98" t="s">
        <v>6070</v>
      </c>
      <c r="C862" s="129">
        <v>42585</v>
      </c>
      <c r="D862" s="130">
        <v>2500</v>
      </c>
      <c r="E862" s="130">
        <v>2500</v>
      </c>
      <c r="F862" s="128" t="s">
        <v>2259</v>
      </c>
      <c r="G862" s="129">
        <v>42735</v>
      </c>
      <c r="H862" s="110" t="s">
        <v>4383</v>
      </c>
    </row>
    <row r="863" spans="1:8" ht="22.5" x14ac:dyDescent="0.25">
      <c r="A863" s="127" t="s">
        <v>6071</v>
      </c>
      <c r="B863" s="98" t="s">
        <v>6072</v>
      </c>
      <c r="C863" s="129">
        <v>42585</v>
      </c>
      <c r="D863" s="130">
        <v>5000</v>
      </c>
      <c r="E863" s="130">
        <v>5000</v>
      </c>
      <c r="F863" s="128" t="s">
        <v>2259</v>
      </c>
      <c r="G863" s="129">
        <v>42735</v>
      </c>
      <c r="H863" s="110" t="s">
        <v>6533</v>
      </c>
    </row>
    <row r="864" spans="1:8" ht="22.5" x14ac:dyDescent="0.25">
      <c r="A864" s="127" t="s">
        <v>6073</v>
      </c>
      <c r="B864" s="98" t="s">
        <v>6074</v>
      </c>
      <c r="C864" s="129">
        <v>42585</v>
      </c>
      <c r="D864" s="130">
        <v>25000</v>
      </c>
      <c r="E864" s="130">
        <v>25000</v>
      </c>
      <c r="F864" s="128" t="s">
        <v>2259</v>
      </c>
      <c r="G864" s="129">
        <v>42735</v>
      </c>
      <c r="H864" s="110" t="s">
        <v>268</v>
      </c>
    </row>
    <row r="865" spans="1:8" ht="22.5" x14ac:dyDescent="0.25">
      <c r="A865" s="127" t="s">
        <v>6075</v>
      </c>
      <c r="B865" s="98" t="s">
        <v>6076</v>
      </c>
      <c r="C865" s="129">
        <v>42585</v>
      </c>
      <c r="D865" s="130">
        <v>22500</v>
      </c>
      <c r="E865" s="130">
        <v>22500</v>
      </c>
      <c r="F865" s="128" t="s">
        <v>2259</v>
      </c>
      <c r="G865" s="129">
        <v>42735</v>
      </c>
      <c r="H865" s="110" t="s">
        <v>23</v>
      </c>
    </row>
    <row r="866" spans="1:8" ht="22.5" x14ac:dyDescent="0.25">
      <c r="A866" s="127" t="s">
        <v>6077</v>
      </c>
      <c r="B866" s="98" t="s">
        <v>6078</v>
      </c>
      <c r="C866" s="129">
        <v>42585</v>
      </c>
      <c r="D866" s="130">
        <v>10000</v>
      </c>
      <c r="E866" s="130">
        <v>10000</v>
      </c>
      <c r="F866" s="128" t="s">
        <v>2259</v>
      </c>
      <c r="G866" s="129">
        <v>42735</v>
      </c>
      <c r="H866" s="110" t="s">
        <v>6534</v>
      </c>
    </row>
    <row r="867" spans="1:8" ht="22.5" x14ac:dyDescent="0.25">
      <c r="A867" s="127" t="s">
        <v>6079</v>
      </c>
      <c r="B867" s="98" t="s">
        <v>6080</v>
      </c>
      <c r="C867" s="129">
        <v>42585</v>
      </c>
      <c r="D867" s="130">
        <v>10000</v>
      </c>
      <c r="E867" s="130">
        <v>10000</v>
      </c>
      <c r="F867" s="128" t="s">
        <v>4636</v>
      </c>
      <c r="G867" s="129">
        <v>42735</v>
      </c>
      <c r="H867" s="110" t="s">
        <v>6535</v>
      </c>
    </row>
    <row r="868" spans="1:8" ht="22.5" x14ac:dyDescent="0.25">
      <c r="A868" s="127" t="s">
        <v>6081</v>
      </c>
      <c r="B868" s="98" t="s">
        <v>6082</v>
      </c>
      <c r="C868" s="129">
        <v>42585</v>
      </c>
      <c r="D868" s="130">
        <v>10000</v>
      </c>
      <c r="E868" s="130">
        <v>10000</v>
      </c>
      <c r="F868" s="128" t="s">
        <v>2259</v>
      </c>
      <c r="G868" s="129">
        <v>42735</v>
      </c>
      <c r="H868" s="110" t="s">
        <v>4399</v>
      </c>
    </row>
    <row r="869" spans="1:8" ht="22.5" x14ac:dyDescent="0.25">
      <c r="A869" s="127" t="s">
        <v>6083</v>
      </c>
      <c r="B869" s="98" t="s">
        <v>6084</v>
      </c>
      <c r="C869" s="129">
        <v>42564</v>
      </c>
      <c r="D869" s="130">
        <v>3000</v>
      </c>
      <c r="E869" s="130">
        <v>3000</v>
      </c>
      <c r="F869" s="128" t="s">
        <v>2259</v>
      </c>
      <c r="G869" s="129">
        <v>42735</v>
      </c>
      <c r="H869" s="110" t="s">
        <v>6536</v>
      </c>
    </row>
    <row r="870" spans="1:8" ht="22.5" x14ac:dyDescent="0.25">
      <c r="A870" s="127" t="s">
        <v>6085</v>
      </c>
      <c r="B870" s="98" t="s">
        <v>6086</v>
      </c>
      <c r="C870" s="129">
        <v>42508</v>
      </c>
      <c r="D870" s="130">
        <v>225000</v>
      </c>
      <c r="E870" s="130">
        <v>225000</v>
      </c>
      <c r="F870" s="128" t="s">
        <v>6035</v>
      </c>
      <c r="G870" s="129">
        <v>43603</v>
      </c>
      <c r="H870" s="110" t="s">
        <v>1528</v>
      </c>
    </row>
    <row r="871" spans="1:8" ht="33.75" x14ac:dyDescent="0.25">
      <c r="A871" s="127" t="s">
        <v>6087</v>
      </c>
      <c r="B871" s="98" t="s">
        <v>6088</v>
      </c>
      <c r="C871" s="129">
        <v>42633</v>
      </c>
      <c r="D871" s="130">
        <v>20000</v>
      </c>
      <c r="E871" s="130">
        <v>20000</v>
      </c>
      <c r="F871" s="128" t="s">
        <v>2259</v>
      </c>
      <c r="G871" s="129">
        <v>42633</v>
      </c>
      <c r="H871" s="110" t="s">
        <v>6537</v>
      </c>
    </row>
    <row r="872" spans="1:8" ht="22.5" x14ac:dyDescent="0.25">
      <c r="A872" s="127" t="s">
        <v>6089</v>
      </c>
      <c r="B872" s="98" t="s">
        <v>6090</v>
      </c>
      <c r="C872" s="129">
        <v>42585</v>
      </c>
      <c r="D872" s="130">
        <v>27000</v>
      </c>
      <c r="E872" s="130">
        <v>27000</v>
      </c>
      <c r="F872" s="128" t="s">
        <v>2259</v>
      </c>
      <c r="G872" s="129">
        <v>42735</v>
      </c>
      <c r="H872" s="110" t="s">
        <v>274</v>
      </c>
    </row>
    <row r="873" spans="1:8" ht="22.5" x14ac:dyDescent="0.25">
      <c r="A873" s="127" t="s">
        <v>6091</v>
      </c>
      <c r="B873" s="98" t="s">
        <v>6092</v>
      </c>
      <c r="C873" s="129">
        <v>42585</v>
      </c>
      <c r="D873" s="130">
        <v>5000</v>
      </c>
      <c r="E873" s="130">
        <v>5000</v>
      </c>
      <c r="F873" s="128" t="s">
        <v>2259</v>
      </c>
      <c r="G873" s="129">
        <v>42735</v>
      </c>
      <c r="H873" s="110" t="s">
        <v>255</v>
      </c>
    </row>
    <row r="874" spans="1:8" ht="22.5" x14ac:dyDescent="0.25">
      <c r="A874" s="127" t="s">
        <v>6093</v>
      </c>
      <c r="B874" s="98" t="s">
        <v>6094</v>
      </c>
      <c r="C874" s="129">
        <v>42585</v>
      </c>
      <c r="D874" s="130">
        <v>10000</v>
      </c>
      <c r="E874" s="130">
        <v>10000</v>
      </c>
      <c r="F874" s="128" t="s">
        <v>2259</v>
      </c>
      <c r="G874" s="129">
        <v>42735</v>
      </c>
      <c r="H874" s="110" t="s">
        <v>276</v>
      </c>
    </row>
    <row r="875" spans="1:8" ht="22.5" x14ac:dyDescent="0.25">
      <c r="A875" s="127" t="s">
        <v>6095</v>
      </c>
      <c r="B875" s="98" t="s">
        <v>6096</v>
      </c>
      <c r="C875" s="129">
        <v>42585</v>
      </c>
      <c r="D875" s="130">
        <v>22500</v>
      </c>
      <c r="E875" s="130">
        <v>22500</v>
      </c>
      <c r="F875" s="128" t="s">
        <v>5972</v>
      </c>
      <c r="G875" s="129">
        <v>42735</v>
      </c>
      <c r="H875" s="110" t="s">
        <v>4390</v>
      </c>
    </row>
    <row r="876" spans="1:8" ht="22.5" x14ac:dyDescent="0.25">
      <c r="A876" s="127" t="s">
        <v>6097</v>
      </c>
      <c r="B876" s="98" t="s">
        <v>6098</v>
      </c>
      <c r="C876" s="129">
        <v>42408</v>
      </c>
      <c r="D876" s="130">
        <v>52000</v>
      </c>
      <c r="E876" s="130" t="s">
        <v>6099</v>
      </c>
      <c r="F876" s="128" t="s">
        <v>6100</v>
      </c>
      <c r="G876" s="129">
        <v>42408</v>
      </c>
      <c r="H876" s="110" t="s">
        <v>6337</v>
      </c>
    </row>
    <row r="877" spans="1:8" ht="22.5" x14ac:dyDescent="0.25">
      <c r="A877" s="127" t="s">
        <v>6101</v>
      </c>
      <c r="B877" s="98" t="s">
        <v>6102</v>
      </c>
      <c r="C877" s="129">
        <v>42468</v>
      </c>
      <c r="D877" s="130">
        <v>0</v>
      </c>
      <c r="E877" s="130">
        <v>0</v>
      </c>
      <c r="F877" s="128" t="s">
        <v>6103</v>
      </c>
      <c r="G877" s="129">
        <v>42513</v>
      </c>
      <c r="H877" s="110" t="s">
        <v>6337</v>
      </c>
    </row>
    <row r="878" spans="1:8" x14ac:dyDescent="0.25">
      <c r="A878" s="127" t="s">
        <v>6104</v>
      </c>
      <c r="B878" s="98" t="s">
        <v>6105</v>
      </c>
      <c r="C878" s="129">
        <v>42724</v>
      </c>
      <c r="D878" s="130">
        <v>0</v>
      </c>
      <c r="E878" s="130">
        <v>5000</v>
      </c>
      <c r="F878" s="128" t="s">
        <v>6017</v>
      </c>
      <c r="G878" s="129">
        <v>42724</v>
      </c>
      <c r="H878" s="110" t="s">
        <v>6538</v>
      </c>
    </row>
    <row r="879" spans="1:8" ht="22.5" x14ac:dyDescent="0.25">
      <c r="A879" s="127" t="s">
        <v>6106</v>
      </c>
      <c r="B879" s="98" t="s">
        <v>6107</v>
      </c>
      <c r="C879" s="129">
        <v>42732</v>
      </c>
      <c r="D879" s="130">
        <v>60000</v>
      </c>
      <c r="E879" s="130">
        <v>75000</v>
      </c>
      <c r="F879" s="128" t="s">
        <v>5837</v>
      </c>
      <c r="G879" s="129">
        <v>43100</v>
      </c>
      <c r="H879" s="110" t="s">
        <v>1529</v>
      </c>
    </row>
    <row r="880" spans="1:8" x14ac:dyDescent="0.25">
      <c r="A880" s="127" t="s">
        <v>6108</v>
      </c>
      <c r="B880" s="98" t="s">
        <v>92</v>
      </c>
      <c r="C880" s="129">
        <v>42726</v>
      </c>
      <c r="D880" s="130">
        <v>23000</v>
      </c>
      <c r="E880" s="130">
        <v>28750</v>
      </c>
      <c r="F880" s="128" t="s">
        <v>6109</v>
      </c>
      <c r="G880" s="129">
        <v>42947</v>
      </c>
      <c r="H880" s="110" t="s">
        <v>1514</v>
      </c>
    </row>
    <row r="881" spans="1:8" ht="22.5" x14ac:dyDescent="0.25">
      <c r="A881" s="127" t="s">
        <v>6110</v>
      </c>
      <c r="B881" s="98" t="s">
        <v>6111</v>
      </c>
      <c r="C881" s="129">
        <v>42724</v>
      </c>
      <c r="D881" s="130">
        <v>114287.38</v>
      </c>
      <c r="E881" s="130">
        <v>142859.22</v>
      </c>
      <c r="F881" s="128" t="s">
        <v>5837</v>
      </c>
      <c r="G881" s="129">
        <v>43100</v>
      </c>
      <c r="H881" s="110" t="s">
        <v>1537</v>
      </c>
    </row>
    <row r="882" spans="1:8" ht="22.5" x14ac:dyDescent="0.25">
      <c r="A882" s="127" t="s">
        <v>6112</v>
      </c>
      <c r="B882" s="98" t="s">
        <v>6113</v>
      </c>
      <c r="C882" s="129">
        <v>42548</v>
      </c>
      <c r="D882" s="130">
        <v>2400</v>
      </c>
      <c r="E882" s="130">
        <v>3000</v>
      </c>
      <c r="F882" s="128" t="s">
        <v>4983</v>
      </c>
      <c r="G882" s="129">
        <v>42714</v>
      </c>
      <c r="H882" s="110" t="s">
        <v>6516</v>
      </c>
    </row>
    <row r="883" spans="1:8" ht="22.5" x14ac:dyDescent="0.25">
      <c r="A883" s="127" t="s">
        <v>6114</v>
      </c>
      <c r="B883" s="98" t="s">
        <v>6115</v>
      </c>
      <c r="C883" s="129">
        <v>42524</v>
      </c>
      <c r="D883" s="130">
        <v>2400</v>
      </c>
      <c r="E883" s="130">
        <v>3000</v>
      </c>
      <c r="F883" s="128" t="s">
        <v>4983</v>
      </c>
      <c r="G883" s="129">
        <v>42714</v>
      </c>
      <c r="H883" s="110" t="s">
        <v>6515</v>
      </c>
    </row>
    <row r="884" spans="1:8" ht="22.5" x14ac:dyDescent="0.25">
      <c r="A884" s="127" t="s">
        <v>6116</v>
      </c>
      <c r="B884" s="98" t="s">
        <v>6117</v>
      </c>
      <c r="C884" s="129">
        <v>42641</v>
      </c>
      <c r="D884" s="130">
        <v>0</v>
      </c>
      <c r="E884" s="130">
        <v>0</v>
      </c>
      <c r="F884" s="128" t="s">
        <v>1463</v>
      </c>
      <c r="G884" s="129">
        <v>42641</v>
      </c>
      <c r="H884" s="110" t="s">
        <v>38</v>
      </c>
    </row>
    <row r="885" spans="1:8" ht="22.5" x14ac:dyDescent="0.25">
      <c r="A885" s="127" t="s">
        <v>6118</v>
      </c>
      <c r="B885" s="98" t="s">
        <v>6119</v>
      </c>
      <c r="C885" s="129">
        <v>42724</v>
      </c>
      <c r="D885" s="130">
        <v>242.4</v>
      </c>
      <c r="E885" s="130">
        <v>303</v>
      </c>
      <c r="F885" s="128" t="s">
        <v>2259</v>
      </c>
      <c r="G885" s="129">
        <v>42724</v>
      </c>
      <c r="H885" s="110" t="s">
        <v>2631</v>
      </c>
    </row>
    <row r="886" spans="1:8" ht="22.5" x14ac:dyDescent="0.25">
      <c r="A886" s="127" t="s">
        <v>6120</v>
      </c>
      <c r="B886" s="98" t="s">
        <v>6121</v>
      </c>
      <c r="C886" s="129">
        <v>42724</v>
      </c>
      <c r="D886" s="130">
        <v>242.4</v>
      </c>
      <c r="E886" s="130">
        <v>303</v>
      </c>
      <c r="F886" s="128" t="s">
        <v>2259</v>
      </c>
      <c r="G886" s="129">
        <v>42724</v>
      </c>
      <c r="H886" s="110" t="s">
        <v>6539</v>
      </c>
    </row>
    <row r="887" spans="1:8" ht="22.5" x14ac:dyDescent="0.25">
      <c r="A887" s="127" t="s">
        <v>6122</v>
      </c>
      <c r="B887" s="98" t="s">
        <v>6123</v>
      </c>
      <c r="C887" s="129">
        <v>42724</v>
      </c>
      <c r="D887" s="130">
        <v>242.4</v>
      </c>
      <c r="E887" s="130">
        <v>303</v>
      </c>
      <c r="F887" s="128" t="s">
        <v>2259</v>
      </c>
      <c r="G887" s="129">
        <v>42724</v>
      </c>
      <c r="H887" s="110" t="s">
        <v>6540</v>
      </c>
    </row>
    <row r="888" spans="1:8" ht="22.5" x14ac:dyDescent="0.25">
      <c r="A888" s="127" t="s">
        <v>6124</v>
      </c>
      <c r="B888" s="98" t="s">
        <v>6125</v>
      </c>
      <c r="C888" s="129">
        <v>42724</v>
      </c>
      <c r="D888" s="130">
        <v>242.4</v>
      </c>
      <c r="E888" s="130">
        <v>303</v>
      </c>
      <c r="F888" s="128" t="s">
        <v>2259</v>
      </c>
      <c r="G888" s="129">
        <v>42724</v>
      </c>
      <c r="H888" s="110" t="s">
        <v>2569</v>
      </c>
    </row>
    <row r="889" spans="1:8" ht="22.5" x14ac:dyDescent="0.25">
      <c r="A889" s="127" t="s">
        <v>6126</v>
      </c>
      <c r="B889" s="98" t="s">
        <v>6127</v>
      </c>
      <c r="C889" s="129">
        <v>42724</v>
      </c>
      <c r="D889" s="130">
        <v>242.4</v>
      </c>
      <c r="E889" s="130">
        <v>303</v>
      </c>
      <c r="F889" s="128" t="s">
        <v>2259</v>
      </c>
      <c r="G889" s="129">
        <v>42724</v>
      </c>
      <c r="H889" s="110" t="s">
        <v>4243</v>
      </c>
    </row>
    <row r="890" spans="1:8" ht="22.5" x14ac:dyDescent="0.25">
      <c r="A890" s="127" t="s">
        <v>6128</v>
      </c>
      <c r="B890" s="98" t="s">
        <v>6129</v>
      </c>
      <c r="C890" s="129">
        <v>42724</v>
      </c>
      <c r="D890" s="130">
        <v>242.4</v>
      </c>
      <c r="E890" s="130">
        <v>303</v>
      </c>
      <c r="F890" s="128" t="s">
        <v>2259</v>
      </c>
      <c r="G890" s="129">
        <v>42724</v>
      </c>
      <c r="H890" s="110" t="s">
        <v>6541</v>
      </c>
    </row>
    <row r="891" spans="1:8" x14ac:dyDescent="0.25">
      <c r="A891" s="127" t="s">
        <v>6130</v>
      </c>
      <c r="B891" s="98" t="s">
        <v>6131</v>
      </c>
      <c r="C891" s="129">
        <v>42724</v>
      </c>
      <c r="D891" s="130">
        <v>242.4</v>
      </c>
      <c r="E891" s="130">
        <v>303</v>
      </c>
      <c r="F891" s="128" t="s">
        <v>2259</v>
      </c>
      <c r="G891" s="129">
        <v>42724</v>
      </c>
      <c r="H891" s="110" t="s">
        <v>2566</v>
      </c>
    </row>
    <row r="892" spans="1:8" ht="22.5" x14ac:dyDescent="0.25">
      <c r="A892" s="127" t="s">
        <v>6132</v>
      </c>
      <c r="B892" s="98" t="s">
        <v>6133</v>
      </c>
      <c r="C892" s="129">
        <v>42724</v>
      </c>
      <c r="D892" s="130">
        <v>242.4</v>
      </c>
      <c r="E892" s="130">
        <v>303</v>
      </c>
      <c r="F892" s="128" t="s">
        <v>2259</v>
      </c>
      <c r="G892" s="129">
        <v>42724</v>
      </c>
      <c r="H892" s="110" t="s">
        <v>2576</v>
      </c>
    </row>
    <row r="893" spans="1:8" ht="22.5" x14ac:dyDescent="0.25">
      <c r="A893" s="127" t="s">
        <v>6134</v>
      </c>
      <c r="B893" s="98" t="s">
        <v>6135</v>
      </c>
      <c r="C893" s="129">
        <v>42724</v>
      </c>
      <c r="D893" s="130">
        <v>242.4</v>
      </c>
      <c r="E893" s="130">
        <v>303</v>
      </c>
      <c r="F893" s="128" t="s">
        <v>2259</v>
      </c>
      <c r="G893" s="129">
        <v>42724</v>
      </c>
      <c r="H893" s="110" t="s">
        <v>6542</v>
      </c>
    </row>
    <row r="894" spans="1:8" ht="22.5" x14ac:dyDescent="0.25">
      <c r="A894" s="127" t="s">
        <v>6136</v>
      </c>
      <c r="B894" s="98" t="s">
        <v>6137</v>
      </c>
      <c r="C894" s="129">
        <v>42724</v>
      </c>
      <c r="D894" s="130">
        <v>242.4</v>
      </c>
      <c r="E894" s="130">
        <v>303</v>
      </c>
      <c r="F894" s="128" t="s">
        <v>4631</v>
      </c>
      <c r="G894" s="129">
        <v>42724</v>
      </c>
      <c r="H894" s="110" t="s">
        <v>6542</v>
      </c>
    </row>
    <row r="895" spans="1:8" ht="22.5" x14ac:dyDescent="0.25">
      <c r="A895" s="127" t="s">
        <v>6138</v>
      </c>
      <c r="B895" s="98" t="s">
        <v>6139</v>
      </c>
      <c r="C895" s="129">
        <v>42724</v>
      </c>
      <c r="D895" s="130">
        <v>242.4</v>
      </c>
      <c r="E895" s="130">
        <v>303</v>
      </c>
      <c r="F895" s="128" t="s">
        <v>4631</v>
      </c>
      <c r="G895" s="129">
        <v>42724</v>
      </c>
      <c r="H895" s="110" t="s">
        <v>2576</v>
      </c>
    </row>
    <row r="896" spans="1:8" x14ac:dyDescent="0.25">
      <c r="A896" s="127" t="s">
        <v>6140</v>
      </c>
      <c r="B896" s="98" t="s">
        <v>6141</v>
      </c>
      <c r="C896" s="129">
        <v>42724</v>
      </c>
      <c r="D896" s="130">
        <v>242.4</v>
      </c>
      <c r="E896" s="130">
        <v>303</v>
      </c>
      <c r="F896" s="128" t="s">
        <v>4631</v>
      </c>
      <c r="G896" s="129">
        <v>42724</v>
      </c>
      <c r="H896" s="110" t="s">
        <v>2566</v>
      </c>
    </row>
    <row r="897" spans="1:8" ht="22.5" x14ac:dyDescent="0.25">
      <c r="A897" s="127" t="s">
        <v>6142</v>
      </c>
      <c r="B897" s="98" t="s">
        <v>6143</v>
      </c>
      <c r="C897" s="129">
        <v>42724</v>
      </c>
      <c r="D897" s="130">
        <v>242.4</v>
      </c>
      <c r="E897" s="130">
        <v>303</v>
      </c>
      <c r="F897" s="128" t="s">
        <v>4631</v>
      </c>
      <c r="G897" s="129">
        <v>42724</v>
      </c>
      <c r="H897" s="110" t="s">
        <v>6541</v>
      </c>
    </row>
    <row r="898" spans="1:8" ht="22.5" x14ac:dyDescent="0.25">
      <c r="A898" s="127" t="s">
        <v>6144</v>
      </c>
      <c r="B898" s="98" t="s">
        <v>6145</v>
      </c>
      <c r="C898" s="129">
        <v>42724</v>
      </c>
      <c r="D898" s="130">
        <v>242.4</v>
      </c>
      <c r="E898" s="130">
        <v>303</v>
      </c>
      <c r="F898" s="128" t="s">
        <v>4631</v>
      </c>
      <c r="G898" s="129">
        <v>42724</v>
      </c>
      <c r="H898" s="110" t="s">
        <v>4243</v>
      </c>
    </row>
    <row r="899" spans="1:8" ht="22.5" x14ac:dyDescent="0.25">
      <c r="A899" s="127" t="s">
        <v>6146</v>
      </c>
      <c r="B899" s="98" t="s">
        <v>6147</v>
      </c>
      <c r="C899" s="129">
        <v>42724</v>
      </c>
      <c r="D899" s="130">
        <v>242.4</v>
      </c>
      <c r="E899" s="130">
        <v>303</v>
      </c>
      <c r="F899" s="128" t="s">
        <v>4631</v>
      </c>
      <c r="G899" s="129">
        <v>42724</v>
      </c>
      <c r="H899" s="110" t="s">
        <v>2569</v>
      </c>
    </row>
    <row r="900" spans="1:8" ht="22.5" x14ac:dyDescent="0.25">
      <c r="A900" s="127" t="s">
        <v>6148</v>
      </c>
      <c r="B900" s="98" t="s">
        <v>6149</v>
      </c>
      <c r="C900" s="129">
        <v>42724</v>
      </c>
      <c r="D900" s="130">
        <v>242.4</v>
      </c>
      <c r="E900" s="130">
        <v>303</v>
      </c>
      <c r="F900" s="128" t="s">
        <v>4631</v>
      </c>
      <c r="G900" s="129">
        <v>42724</v>
      </c>
      <c r="H900" s="110" t="s">
        <v>6540</v>
      </c>
    </row>
    <row r="901" spans="1:8" ht="22.5" x14ac:dyDescent="0.25">
      <c r="A901" s="127" t="s">
        <v>6150</v>
      </c>
      <c r="B901" s="98" t="s">
        <v>6151</v>
      </c>
      <c r="C901" s="129">
        <v>42724</v>
      </c>
      <c r="D901" s="130">
        <v>242.4</v>
      </c>
      <c r="E901" s="130">
        <v>303</v>
      </c>
      <c r="F901" s="128" t="s">
        <v>4631</v>
      </c>
      <c r="G901" s="129">
        <v>42724</v>
      </c>
      <c r="H901" s="110" t="s">
        <v>6539</v>
      </c>
    </row>
    <row r="902" spans="1:8" ht="22.5" x14ac:dyDescent="0.25">
      <c r="A902" s="127" t="s">
        <v>6152</v>
      </c>
      <c r="B902" s="98" t="s">
        <v>2320</v>
      </c>
      <c r="C902" s="129">
        <v>42724</v>
      </c>
      <c r="D902" s="130">
        <v>242.4</v>
      </c>
      <c r="E902" s="130">
        <v>303</v>
      </c>
      <c r="F902" s="128" t="s">
        <v>4631</v>
      </c>
      <c r="G902" s="129">
        <v>42724</v>
      </c>
      <c r="H902" s="110" t="s">
        <v>2631</v>
      </c>
    </row>
    <row r="903" spans="1:8" ht="22.5" x14ac:dyDescent="0.25">
      <c r="A903" s="127" t="s">
        <v>6153</v>
      </c>
      <c r="B903" s="98" t="s">
        <v>6154</v>
      </c>
      <c r="C903" s="129">
        <v>42724</v>
      </c>
      <c r="D903" s="130">
        <v>242.4</v>
      </c>
      <c r="E903" s="130">
        <v>303</v>
      </c>
      <c r="F903" s="128" t="s">
        <v>2259</v>
      </c>
      <c r="G903" s="129">
        <v>42724</v>
      </c>
      <c r="H903" s="110" t="s">
        <v>4244</v>
      </c>
    </row>
    <row r="904" spans="1:8" ht="22.5" x14ac:dyDescent="0.25">
      <c r="A904" s="127" t="s">
        <v>6155</v>
      </c>
      <c r="B904" s="98" t="s">
        <v>6156</v>
      </c>
      <c r="C904" s="129">
        <v>42724</v>
      </c>
      <c r="D904" s="130">
        <v>242.4</v>
      </c>
      <c r="E904" s="130">
        <v>303</v>
      </c>
      <c r="F904" s="128" t="s">
        <v>2259</v>
      </c>
      <c r="G904" s="129">
        <v>42724</v>
      </c>
      <c r="H904" s="110" t="s">
        <v>2645</v>
      </c>
    </row>
    <row r="905" spans="1:8" ht="22.5" x14ac:dyDescent="0.25">
      <c r="A905" s="127" t="s">
        <v>6157</v>
      </c>
      <c r="B905" s="98" t="s">
        <v>6158</v>
      </c>
      <c r="C905" s="129">
        <v>42724</v>
      </c>
      <c r="D905" s="130">
        <v>242.4</v>
      </c>
      <c r="E905" s="130">
        <v>303</v>
      </c>
      <c r="F905" s="128" t="s">
        <v>2259</v>
      </c>
      <c r="G905" s="129">
        <v>42724</v>
      </c>
      <c r="H905" s="110" t="s">
        <v>6543</v>
      </c>
    </row>
    <row r="906" spans="1:8" ht="22.5" x14ac:dyDescent="0.25">
      <c r="A906" s="127" t="s">
        <v>6159</v>
      </c>
      <c r="B906" s="98" t="s">
        <v>6160</v>
      </c>
      <c r="C906" s="129">
        <v>42724</v>
      </c>
      <c r="D906" s="130">
        <v>242.4</v>
      </c>
      <c r="E906" s="130">
        <v>303</v>
      </c>
      <c r="F906" s="128" t="s">
        <v>2259</v>
      </c>
      <c r="G906" s="129">
        <v>42724</v>
      </c>
      <c r="H906" s="110" t="s">
        <v>6544</v>
      </c>
    </row>
    <row r="907" spans="1:8" ht="22.5" x14ac:dyDescent="0.25">
      <c r="A907" s="127" t="s">
        <v>6161</v>
      </c>
      <c r="B907" s="98" t="s">
        <v>6162</v>
      </c>
      <c r="C907" s="129">
        <v>42724</v>
      </c>
      <c r="D907" s="130">
        <v>242.4</v>
      </c>
      <c r="E907" s="130">
        <v>303</v>
      </c>
      <c r="F907" s="128" t="s">
        <v>2259</v>
      </c>
      <c r="G907" s="129">
        <v>42724</v>
      </c>
      <c r="H907" s="110" t="s">
        <v>2578</v>
      </c>
    </row>
    <row r="908" spans="1:8" ht="22.5" x14ac:dyDescent="0.25">
      <c r="A908" s="127" t="s">
        <v>6163</v>
      </c>
      <c r="B908" s="98" t="s">
        <v>6164</v>
      </c>
      <c r="C908" s="129">
        <v>42724</v>
      </c>
      <c r="D908" s="130">
        <v>242.4</v>
      </c>
      <c r="E908" s="130">
        <v>303</v>
      </c>
      <c r="F908" s="128" t="s">
        <v>2259</v>
      </c>
      <c r="G908" s="129">
        <v>42724</v>
      </c>
      <c r="H908" s="110" t="s">
        <v>6545</v>
      </c>
    </row>
    <row r="909" spans="1:8" x14ac:dyDescent="0.25">
      <c r="A909" s="127" t="s">
        <v>6165</v>
      </c>
      <c r="B909" s="98" t="s">
        <v>6166</v>
      </c>
      <c r="C909" s="129">
        <v>42724</v>
      </c>
      <c r="D909" s="130">
        <v>242.4</v>
      </c>
      <c r="E909" s="130">
        <v>303</v>
      </c>
      <c r="F909" s="128" t="s">
        <v>2259</v>
      </c>
      <c r="G909" s="129">
        <v>42724</v>
      </c>
      <c r="H909" s="110" t="s">
        <v>2661</v>
      </c>
    </row>
    <row r="910" spans="1:8" x14ac:dyDescent="0.25">
      <c r="A910" s="127" t="s">
        <v>6167</v>
      </c>
      <c r="B910" s="98" t="s">
        <v>6168</v>
      </c>
      <c r="C910" s="129">
        <v>42724</v>
      </c>
      <c r="D910" s="130">
        <v>242.4</v>
      </c>
      <c r="E910" s="130">
        <v>303</v>
      </c>
      <c r="F910" s="128" t="s">
        <v>2259</v>
      </c>
      <c r="G910" s="129">
        <v>42724</v>
      </c>
      <c r="H910" s="110" t="s">
        <v>4250</v>
      </c>
    </row>
    <row r="911" spans="1:8" x14ac:dyDescent="0.25">
      <c r="A911" s="127" t="s">
        <v>6169</v>
      </c>
      <c r="B911" s="98" t="s">
        <v>6170</v>
      </c>
      <c r="C911" s="129">
        <v>42724</v>
      </c>
      <c r="D911" s="130">
        <v>242.4</v>
      </c>
      <c r="E911" s="130">
        <v>303</v>
      </c>
      <c r="F911" s="128" t="s">
        <v>2259</v>
      </c>
      <c r="G911" s="129">
        <v>42724</v>
      </c>
      <c r="H911" s="110" t="s">
        <v>4245</v>
      </c>
    </row>
    <row r="912" spans="1:8" ht="22.5" x14ac:dyDescent="0.25">
      <c r="A912" s="127" t="s">
        <v>6171</v>
      </c>
      <c r="B912" s="98" t="s">
        <v>6172</v>
      </c>
      <c r="C912" s="129">
        <v>42724</v>
      </c>
      <c r="D912" s="130">
        <v>242.4</v>
      </c>
      <c r="E912" s="130">
        <v>303</v>
      </c>
      <c r="F912" s="128" t="s">
        <v>2259</v>
      </c>
      <c r="G912" s="129">
        <v>42724</v>
      </c>
      <c r="H912" s="110" t="s">
        <v>2646</v>
      </c>
    </row>
    <row r="913" spans="1:8" ht="22.5" x14ac:dyDescent="0.25">
      <c r="A913" s="127" t="s">
        <v>6173</v>
      </c>
      <c r="B913" s="98" t="s">
        <v>6174</v>
      </c>
      <c r="C913" s="129">
        <v>42724</v>
      </c>
      <c r="D913" s="130">
        <v>242.4</v>
      </c>
      <c r="E913" s="130">
        <v>303</v>
      </c>
      <c r="F913" s="128" t="s">
        <v>2259</v>
      </c>
      <c r="G913" s="129">
        <v>42724</v>
      </c>
      <c r="H913" s="110" t="s">
        <v>2620</v>
      </c>
    </row>
    <row r="914" spans="1:8" x14ac:dyDescent="0.25">
      <c r="A914" s="127" t="s">
        <v>6175</v>
      </c>
      <c r="B914" s="98" t="s">
        <v>6176</v>
      </c>
      <c r="C914" s="129">
        <v>42724</v>
      </c>
      <c r="D914" s="130">
        <v>242.4</v>
      </c>
      <c r="E914" s="130">
        <v>303</v>
      </c>
      <c r="F914" s="128" t="s">
        <v>2259</v>
      </c>
      <c r="G914" s="129">
        <v>42724</v>
      </c>
      <c r="H914" s="110" t="s">
        <v>2611</v>
      </c>
    </row>
    <row r="915" spans="1:8" ht="22.5" x14ac:dyDescent="0.25">
      <c r="A915" s="127" t="s">
        <v>6177</v>
      </c>
      <c r="B915" s="98" t="s">
        <v>6178</v>
      </c>
      <c r="C915" s="129">
        <v>42724</v>
      </c>
      <c r="D915" s="130">
        <v>242.4</v>
      </c>
      <c r="E915" s="130">
        <v>303</v>
      </c>
      <c r="F915" s="128" t="s">
        <v>2259</v>
      </c>
      <c r="G915" s="129">
        <v>42724</v>
      </c>
      <c r="H915" s="110" t="s">
        <v>6485</v>
      </c>
    </row>
    <row r="916" spans="1:8" x14ac:dyDescent="0.25">
      <c r="A916" s="127" t="s">
        <v>6179</v>
      </c>
      <c r="B916" s="98" t="s">
        <v>6180</v>
      </c>
      <c r="C916" s="129">
        <v>42724</v>
      </c>
      <c r="D916" s="130">
        <v>242.4</v>
      </c>
      <c r="E916" s="130">
        <v>303</v>
      </c>
      <c r="F916" s="128" t="s">
        <v>2259</v>
      </c>
      <c r="G916" s="129">
        <v>42724</v>
      </c>
      <c r="H916" s="110" t="s">
        <v>2630</v>
      </c>
    </row>
    <row r="917" spans="1:8" x14ac:dyDescent="0.25">
      <c r="A917" s="127" t="s">
        <v>6181</v>
      </c>
      <c r="B917" s="98" t="s">
        <v>6182</v>
      </c>
      <c r="C917" s="129">
        <v>42724</v>
      </c>
      <c r="D917" s="130">
        <v>242.4</v>
      </c>
      <c r="E917" s="130">
        <v>303</v>
      </c>
      <c r="F917" s="128" t="s">
        <v>2259</v>
      </c>
      <c r="G917" s="129">
        <v>42724</v>
      </c>
      <c r="H917" s="110" t="s">
        <v>6492</v>
      </c>
    </row>
    <row r="918" spans="1:8" x14ac:dyDescent="0.25">
      <c r="A918" s="127" t="s">
        <v>6183</v>
      </c>
      <c r="B918" s="98" t="s">
        <v>6184</v>
      </c>
      <c r="C918" s="129">
        <v>42724</v>
      </c>
      <c r="D918" s="130">
        <v>242.4</v>
      </c>
      <c r="E918" s="130">
        <v>303</v>
      </c>
      <c r="F918" s="128" t="s">
        <v>2259</v>
      </c>
      <c r="G918" s="129">
        <v>42724</v>
      </c>
      <c r="H918" s="110" t="s">
        <v>2574</v>
      </c>
    </row>
    <row r="919" spans="1:8" ht="22.5" x14ac:dyDescent="0.25">
      <c r="A919" s="127" t="s">
        <v>6185</v>
      </c>
      <c r="B919" s="98" t="s">
        <v>6186</v>
      </c>
      <c r="C919" s="129">
        <v>42724</v>
      </c>
      <c r="D919" s="130">
        <v>242.4</v>
      </c>
      <c r="E919" s="130">
        <v>303</v>
      </c>
      <c r="F919" s="128" t="s">
        <v>2259</v>
      </c>
      <c r="G919" s="129">
        <v>42724</v>
      </c>
      <c r="H919" s="110" t="s">
        <v>6546</v>
      </c>
    </row>
    <row r="920" spans="1:8" x14ac:dyDescent="0.25">
      <c r="A920" s="127" t="s">
        <v>6187</v>
      </c>
      <c r="B920" s="98" t="s">
        <v>6188</v>
      </c>
      <c r="C920" s="129">
        <v>42724</v>
      </c>
      <c r="D920" s="130">
        <v>242.4</v>
      </c>
      <c r="E920" s="130">
        <v>303</v>
      </c>
      <c r="F920" s="128" t="s">
        <v>2259</v>
      </c>
      <c r="G920" s="129">
        <v>42724</v>
      </c>
      <c r="H920" s="110" t="s">
        <v>2567</v>
      </c>
    </row>
    <row r="921" spans="1:8" ht="22.5" x14ac:dyDescent="0.25">
      <c r="A921" s="127" t="s">
        <v>6189</v>
      </c>
      <c r="B921" s="98" t="s">
        <v>6190</v>
      </c>
      <c r="C921" s="129">
        <v>42724</v>
      </c>
      <c r="D921" s="130">
        <v>242.4</v>
      </c>
      <c r="E921" s="130">
        <v>303</v>
      </c>
      <c r="F921" s="128" t="s">
        <v>2259</v>
      </c>
      <c r="G921" s="129">
        <v>42724</v>
      </c>
      <c r="H921" s="110" t="s">
        <v>2651</v>
      </c>
    </row>
    <row r="922" spans="1:8" ht="22.5" x14ac:dyDescent="0.25">
      <c r="A922" s="127" t="s">
        <v>6191</v>
      </c>
      <c r="B922" s="98" t="s">
        <v>6192</v>
      </c>
      <c r="C922" s="129">
        <v>42724</v>
      </c>
      <c r="D922" s="130">
        <v>242.4</v>
      </c>
      <c r="E922" s="130">
        <v>303</v>
      </c>
      <c r="F922" s="128" t="s">
        <v>2259</v>
      </c>
      <c r="G922" s="129">
        <v>42724</v>
      </c>
      <c r="H922" s="110" t="s">
        <v>4252</v>
      </c>
    </row>
    <row r="923" spans="1:8" x14ac:dyDescent="0.25">
      <c r="A923" s="127" t="s">
        <v>6193</v>
      </c>
      <c r="B923" s="98" t="s">
        <v>6194</v>
      </c>
      <c r="C923" s="129">
        <v>42724</v>
      </c>
      <c r="D923" s="130">
        <v>242.4</v>
      </c>
      <c r="E923" s="130">
        <v>303</v>
      </c>
      <c r="F923" s="128" t="s">
        <v>2259</v>
      </c>
      <c r="G923" s="129">
        <v>42724</v>
      </c>
      <c r="H923" s="110" t="s">
        <v>4247</v>
      </c>
    </row>
    <row r="924" spans="1:8" x14ac:dyDescent="0.25">
      <c r="A924" s="127" t="s">
        <v>6195</v>
      </c>
      <c r="B924" s="98" t="s">
        <v>4614</v>
      </c>
      <c r="C924" s="129">
        <v>42725</v>
      </c>
      <c r="D924" s="130">
        <v>50000</v>
      </c>
      <c r="E924" s="130">
        <v>62500</v>
      </c>
      <c r="F924" s="128" t="s">
        <v>6196</v>
      </c>
      <c r="G924" s="128" t="s">
        <v>2762</v>
      </c>
      <c r="H924" s="110" t="s">
        <v>6365</v>
      </c>
    </row>
    <row r="925" spans="1:8" ht="22.5" x14ac:dyDescent="0.25">
      <c r="A925" s="127" t="s">
        <v>6197</v>
      </c>
      <c r="B925" s="98" t="s">
        <v>6198</v>
      </c>
      <c r="C925" s="129">
        <v>42724</v>
      </c>
      <c r="D925" s="130">
        <v>242.4</v>
      </c>
      <c r="E925" s="130">
        <v>303</v>
      </c>
      <c r="F925" s="128" t="s">
        <v>2259</v>
      </c>
      <c r="G925" s="129">
        <v>42724</v>
      </c>
      <c r="H925" s="110" t="s">
        <v>2640</v>
      </c>
    </row>
    <row r="926" spans="1:8" x14ac:dyDescent="0.25">
      <c r="A926" s="127" t="s">
        <v>6199</v>
      </c>
      <c r="B926" s="98" t="s">
        <v>6200</v>
      </c>
      <c r="C926" s="129">
        <v>42724</v>
      </c>
      <c r="D926" s="130">
        <v>242.4</v>
      </c>
      <c r="E926" s="130">
        <v>303</v>
      </c>
      <c r="F926" s="128" t="s">
        <v>2259</v>
      </c>
      <c r="G926" s="129">
        <v>42724</v>
      </c>
      <c r="H926" s="110" t="s">
        <v>6547</v>
      </c>
    </row>
    <row r="927" spans="1:8" ht="22.5" x14ac:dyDescent="0.25">
      <c r="A927" s="127" t="s">
        <v>6201</v>
      </c>
      <c r="B927" s="98" t="s">
        <v>6202</v>
      </c>
      <c r="C927" s="129">
        <v>42585</v>
      </c>
      <c r="D927" s="130">
        <v>5000</v>
      </c>
      <c r="E927" s="130">
        <v>5000</v>
      </c>
      <c r="F927" s="128" t="s">
        <v>6203</v>
      </c>
      <c r="G927" s="129">
        <v>42735</v>
      </c>
      <c r="H927" s="110" t="s">
        <v>4425</v>
      </c>
    </row>
    <row r="928" spans="1:8" ht="22.5" x14ac:dyDescent="0.25">
      <c r="A928" s="127" t="s">
        <v>6204</v>
      </c>
      <c r="B928" s="98" t="s">
        <v>6205</v>
      </c>
      <c r="C928" s="129">
        <v>42585</v>
      </c>
      <c r="D928" s="130">
        <v>10000</v>
      </c>
      <c r="E928" s="130">
        <v>10000</v>
      </c>
      <c r="F928" s="128" t="s">
        <v>2259</v>
      </c>
      <c r="G928" s="129">
        <v>42735</v>
      </c>
      <c r="H928" s="110" t="s">
        <v>6548</v>
      </c>
    </row>
    <row r="929" spans="1:8" ht="22.5" x14ac:dyDescent="0.25">
      <c r="A929" s="127" t="s">
        <v>6206</v>
      </c>
      <c r="B929" s="98" t="s">
        <v>6207</v>
      </c>
      <c r="C929" s="129">
        <v>42585</v>
      </c>
      <c r="D929" s="130">
        <v>5000</v>
      </c>
      <c r="E929" s="130">
        <v>5000</v>
      </c>
      <c r="F929" s="128" t="s">
        <v>6038</v>
      </c>
      <c r="G929" s="129">
        <v>42735</v>
      </c>
      <c r="H929" s="110" t="s">
        <v>4382</v>
      </c>
    </row>
    <row r="930" spans="1:8" ht="22.5" x14ac:dyDescent="0.25">
      <c r="A930" s="127" t="s">
        <v>6208</v>
      </c>
      <c r="B930" s="98" t="s">
        <v>6209</v>
      </c>
      <c r="C930" s="129">
        <v>42585</v>
      </c>
      <c r="D930" s="130">
        <v>25000</v>
      </c>
      <c r="E930" s="130">
        <v>25000</v>
      </c>
      <c r="F930" s="128" t="s">
        <v>2259</v>
      </c>
      <c r="G930" s="129">
        <v>42735</v>
      </c>
      <c r="H930" s="110" t="s">
        <v>265</v>
      </c>
    </row>
    <row r="931" spans="1:8" ht="22.5" x14ac:dyDescent="0.25">
      <c r="A931" s="127" t="s">
        <v>6210</v>
      </c>
      <c r="B931" s="98" t="s">
        <v>6211</v>
      </c>
      <c r="C931" s="129">
        <v>42585</v>
      </c>
      <c r="D931" s="130">
        <v>2500</v>
      </c>
      <c r="E931" s="130">
        <v>2500</v>
      </c>
      <c r="F931" s="128" t="s">
        <v>2259</v>
      </c>
      <c r="G931" s="129">
        <v>42735</v>
      </c>
      <c r="H931" s="110" t="s">
        <v>514</v>
      </c>
    </row>
    <row r="932" spans="1:8" ht="22.5" x14ac:dyDescent="0.25">
      <c r="A932" s="127" t="s">
        <v>6212</v>
      </c>
      <c r="B932" s="98" t="s">
        <v>6213</v>
      </c>
      <c r="C932" s="129">
        <v>42585</v>
      </c>
      <c r="D932" s="130">
        <v>2500</v>
      </c>
      <c r="E932" s="130">
        <v>2500</v>
      </c>
      <c r="F932" s="128" t="s">
        <v>2259</v>
      </c>
      <c r="G932" s="129">
        <v>42735</v>
      </c>
      <c r="H932" s="110" t="s">
        <v>6549</v>
      </c>
    </row>
    <row r="933" spans="1:8" ht="22.5" x14ac:dyDescent="0.25">
      <c r="A933" s="127" t="s">
        <v>6214</v>
      </c>
      <c r="B933" s="98" t="s">
        <v>6215</v>
      </c>
      <c r="C933" s="129">
        <v>42585</v>
      </c>
      <c r="D933" s="130">
        <v>5000</v>
      </c>
      <c r="E933" s="130">
        <v>5000</v>
      </c>
      <c r="F933" s="128" t="s">
        <v>2259</v>
      </c>
      <c r="G933" s="129">
        <v>42735</v>
      </c>
      <c r="H933" s="110" t="s">
        <v>6550</v>
      </c>
    </row>
    <row r="934" spans="1:8" ht="22.5" x14ac:dyDescent="0.25">
      <c r="A934" s="127" t="s">
        <v>6216</v>
      </c>
      <c r="B934" s="98" t="s">
        <v>6217</v>
      </c>
      <c r="C934" s="129">
        <v>42585</v>
      </c>
      <c r="D934" s="130">
        <v>2500</v>
      </c>
      <c r="E934" s="130">
        <v>2500</v>
      </c>
      <c r="F934" s="128" t="s">
        <v>2259</v>
      </c>
      <c r="G934" s="129">
        <v>42735</v>
      </c>
      <c r="H934" s="110" t="s">
        <v>6551</v>
      </c>
    </row>
    <row r="935" spans="1:8" ht="22.5" x14ac:dyDescent="0.25">
      <c r="A935" s="127" t="s">
        <v>6218</v>
      </c>
      <c r="B935" s="98" t="s">
        <v>6219</v>
      </c>
      <c r="C935" s="129">
        <v>42585</v>
      </c>
      <c r="D935" s="130">
        <v>5000</v>
      </c>
      <c r="E935" s="130">
        <v>5000</v>
      </c>
      <c r="F935" s="128" t="s">
        <v>2259</v>
      </c>
      <c r="G935" s="129">
        <v>42735</v>
      </c>
      <c r="H935" s="110" t="s">
        <v>4391</v>
      </c>
    </row>
    <row r="936" spans="1:8" ht="22.5" x14ac:dyDescent="0.25">
      <c r="A936" s="127" t="s">
        <v>6220</v>
      </c>
      <c r="B936" s="98" t="s">
        <v>6221</v>
      </c>
      <c r="C936" s="129">
        <v>42585</v>
      </c>
      <c r="D936" s="130">
        <v>15000</v>
      </c>
      <c r="E936" s="130">
        <v>15000</v>
      </c>
      <c r="F936" s="128" t="s">
        <v>2259</v>
      </c>
      <c r="G936" s="129">
        <v>42735</v>
      </c>
      <c r="H936" s="110" t="s">
        <v>258</v>
      </c>
    </row>
    <row r="937" spans="1:8" ht="22.5" x14ac:dyDescent="0.25">
      <c r="A937" s="127" t="s">
        <v>6222</v>
      </c>
      <c r="B937" s="98" t="s">
        <v>6223</v>
      </c>
      <c r="C937" s="129">
        <v>42585</v>
      </c>
      <c r="D937" s="130">
        <v>25000</v>
      </c>
      <c r="E937" s="130">
        <v>25000</v>
      </c>
      <c r="F937" s="128" t="s">
        <v>2259</v>
      </c>
      <c r="G937" s="129">
        <v>42735</v>
      </c>
      <c r="H937" s="110" t="s">
        <v>25</v>
      </c>
    </row>
    <row r="938" spans="1:8" ht="33.75" x14ac:dyDescent="0.25">
      <c r="A938" s="127" t="s">
        <v>6224</v>
      </c>
      <c r="B938" s="98" t="s">
        <v>6225</v>
      </c>
      <c r="C938" s="129">
        <v>42585</v>
      </c>
      <c r="D938" s="130">
        <v>20000</v>
      </c>
      <c r="E938" s="130">
        <v>20000</v>
      </c>
      <c r="F938" s="128" t="s">
        <v>2259</v>
      </c>
      <c r="G938" s="129">
        <v>42735</v>
      </c>
      <c r="H938" s="110" t="s">
        <v>4254</v>
      </c>
    </row>
    <row r="939" spans="1:8" ht="22.5" x14ac:dyDescent="0.25">
      <c r="A939" s="127" t="s">
        <v>6226</v>
      </c>
      <c r="B939" s="98" t="s">
        <v>6227</v>
      </c>
      <c r="C939" s="129">
        <v>42585</v>
      </c>
      <c r="D939" s="130">
        <v>5000</v>
      </c>
      <c r="E939" s="130">
        <v>5000</v>
      </c>
      <c r="F939" s="128" t="s">
        <v>2259</v>
      </c>
      <c r="G939" s="129">
        <v>42735</v>
      </c>
      <c r="H939" s="110" t="s">
        <v>4420</v>
      </c>
    </row>
    <row r="940" spans="1:8" ht="22.5" x14ac:dyDescent="0.25">
      <c r="A940" s="127" t="s">
        <v>6228</v>
      </c>
      <c r="B940" s="98" t="s">
        <v>6229</v>
      </c>
      <c r="C940" s="129">
        <v>42585</v>
      </c>
      <c r="D940" s="130">
        <v>20000</v>
      </c>
      <c r="E940" s="130">
        <v>20000</v>
      </c>
      <c r="F940" s="128" t="s">
        <v>6230</v>
      </c>
      <c r="G940" s="129">
        <v>42735</v>
      </c>
      <c r="H940" s="110" t="s">
        <v>1525</v>
      </c>
    </row>
    <row r="941" spans="1:8" ht="45" x14ac:dyDescent="0.25">
      <c r="A941" s="127" t="s">
        <v>6231</v>
      </c>
      <c r="B941" s="98" t="s">
        <v>6232</v>
      </c>
      <c r="C941" s="129">
        <v>42585</v>
      </c>
      <c r="D941" s="130">
        <v>5000</v>
      </c>
      <c r="E941" s="130">
        <v>5000</v>
      </c>
      <c r="F941" s="128" t="s">
        <v>2259</v>
      </c>
      <c r="G941" s="129">
        <v>42735</v>
      </c>
      <c r="H941" s="110" t="s">
        <v>260</v>
      </c>
    </row>
    <row r="942" spans="1:8" ht="22.5" x14ac:dyDescent="0.25">
      <c r="A942" s="127" t="s">
        <v>6233</v>
      </c>
      <c r="B942" s="98" t="s">
        <v>6234</v>
      </c>
      <c r="C942" s="129">
        <v>42585</v>
      </c>
      <c r="D942" s="130">
        <v>2500</v>
      </c>
      <c r="E942" s="130">
        <v>2500</v>
      </c>
      <c r="F942" s="128" t="s">
        <v>2259</v>
      </c>
      <c r="G942" s="129">
        <v>42735</v>
      </c>
      <c r="H942" s="110" t="s">
        <v>6552</v>
      </c>
    </row>
    <row r="943" spans="1:8" ht="22.5" x14ac:dyDescent="0.25">
      <c r="A943" s="127" t="s">
        <v>6235</v>
      </c>
      <c r="B943" s="98" t="s">
        <v>6236</v>
      </c>
      <c r="C943" s="129">
        <v>42585</v>
      </c>
      <c r="D943" s="130">
        <v>5000</v>
      </c>
      <c r="E943" s="130">
        <v>5000</v>
      </c>
      <c r="F943" s="128" t="s">
        <v>2259</v>
      </c>
      <c r="G943" s="129">
        <v>42735</v>
      </c>
      <c r="H943" s="110" t="s">
        <v>4387</v>
      </c>
    </row>
    <row r="944" spans="1:8" x14ac:dyDescent="0.25">
      <c r="A944" s="127" t="s">
        <v>6237</v>
      </c>
      <c r="B944" s="98" t="s">
        <v>6238</v>
      </c>
      <c r="C944" s="129">
        <v>42619</v>
      </c>
      <c r="D944" s="130">
        <v>41870.720000000001</v>
      </c>
      <c r="E944" s="130">
        <v>52338.400000000001</v>
      </c>
      <c r="F944" s="128" t="s">
        <v>6239</v>
      </c>
      <c r="G944" s="129">
        <v>42658</v>
      </c>
      <c r="H944" s="110" t="s">
        <v>6238</v>
      </c>
    </row>
    <row r="945" spans="1:8" ht="22.5" x14ac:dyDescent="0.25">
      <c r="A945" s="127" t="s">
        <v>6240</v>
      </c>
      <c r="B945" s="98" t="s">
        <v>6241</v>
      </c>
      <c r="C945" s="129">
        <v>42699</v>
      </c>
      <c r="D945" s="130">
        <v>4000</v>
      </c>
      <c r="E945" s="130">
        <v>5000</v>
      </c>
      <c r="F945" s="128" t="s">
        <v>4983</v>
      </c>
      <c r="G945" s="129">
        <v>42714</v>
      </c>
      <c r="H945" s="110" t="s">
        <v>6334</v>
      </c>
    </row>
    <row r="946" spans="1:8" ht="22.5" x14ac:dyDescent="0.25">
      <c r="A946" s="127" t="s">
        <v>6242</v>
      </c>
      <c r="B946" s="98" t="s">
        <v>6243</v>
      </c>
      <c r="C946" s="129">
        <v>42724</v>
      </c>
      <c r="D946" s="130">
        <v>242.4</v>
      </c>
      <c r="E946" s="130">
        <v>303</v>
      </c>
      <c r="F946" s="128" t="s">
        <v>4631</v>
      </c>
      <c r="G946" s="129">
        <v>42724</v>
      </c>
      <c r="H946" s="110" t="s">
        <v>4244</v>
      </c>
    </row>
    <row r="947" spans="1:8" ht="22.5" x14ac:dyDescent="0.25">
      <c r="A947" s="127" t="s">
        <v>6244</v>
      </c>
      <c r="B947" s="98" t="s">
        <v>6245</v>
      </c>
      <c r="C947" s="129">
        <v>42724</v>
      </c>
      <c r="D947" s="130">
        <v>242.4</v>
      </c>
      <c r="E947" s="130">
        <v>303</v>
      </c>
      <c r="F947" s="128" t="s">
        <v>4631</v>
      </c>
      <c r="G947" s="129">
        <v>42724</v>
      </c>
      <c r="H947" s="110" t="s">
        <v>2645</v>
      </c>
    </row>
    <row r="948" spans="1:8" ht="22.5" x14ac:dyDescent="0.25">
      <c r="A948" s="127" t="s">
        <v>6246</v>
      </c>
      <c r="B948" s="98" t="s">
        <v>6247</v>
      </c>
      <c r="C948" s="129">
        <v>42633</v>
      </c>
      <c r="D948" s="130">
        <v>242.4</v>
      </c>
      <c r="E948" s="130">
        <v>303</v>
      </c>
      <c r="F948" s="128" t="s">
        <v>4631</v>
      </c>
      <c r="G948" s="129">
        <v>42724</v>
      </c>
      <c r="H948" s="110" t="s">
        <v>6543</v>
      </c>
    </row>
    <row r="949" spans="1:8" ht="22.5" x14ac:dyDescent="0.25">
      <c r="A949" s="127" t="s">
        <v>6248</v>
      </c>
      <c r="B949" s="98" t="s">
        <v>6249</v>
      </c>
      <c r="C949" s="129">
        <v>42724</v>
      </c>
      <c r="D949" s="130">
        <v>0</v>
      </c>
      <c r="E949" s="130">
        <v>0</v>
      </c>
      <c r="F949" s="128" t="s">
        <v>4631</v>
      </c>
      <c r="G949" s="129">
        <v>42724</v>
      </c>
      <c r="H949" s="110" t="s">
        <v>6544</v>
      </c>
    </row>
    <row r="950" spans="1:8" ht="22.5" x14ac:dyDescent="0.25">
      <c r="A950" s="127" t="s">
        <v>6250</v>
      </c>
      <c r="B950" s="98" t="s">
        <v>3891</v>
      </c>
      <c r="C950" s="129">
        <v>42724</v>
      </c>
      <c r="D950" s="130">
        <v>242.4</v>
      </c>
      <c r="E950" s="130">
        <v>303</v>
      </c>
      <c r="F950" s="128" t="s">
        <v>4631</v>
      </c>
      <c r="G950" s="129">
        <v>42724</v>
      </c>
      <c r="H950" s="110" t="s">
        <v>2578</v>
      </c>
    </row>
    <row r="951" spans="1:8" ht="22.5" x14ac:dyDescent="0.25">
      <c r="A951" s="127" t="s">
        <v>6251</v>
      </c>
      <c r="B951" s="98" t="s">
        <v>6252</v>
      </c>
      <c r="C951" s="129">
        <v>42724</v>
      </c>
      <c r="D951" s="130">
        <v>0</v>
      </c>
      <c r="E951" s="130">
        <v>0</v>
      </c>
      <c r="F951" s="128" t="s">
        <v>4631</v>
      </c>
      <c r="G951" s="129">
        <v>42724</v>
      </c>
      <c r="H951" s="110" t="s">
        <v>6545</v>
      </c>
    </row>
    <row r="952" spans="1:8" x14ac:dyDescent="0.25">
      <c r="A952" s="127" t="s">
        <v>6253</v>
      </c>
      <c r="B952" s="98" t="s">
        <v>6254</v>
      </c>
      <c r="C952" s="129">
        <v>42724</v>
      </c>
      <c r="D952" s="130">
        <v>0</v>
      </c>
      <c r="E952" s="130">
        <v>0</v>
      </c>
      <c r="F952" s="128" t="s">
        <v>4631</v>
      </c>
      <c r="G952" s="129">
        <v>42724</v>
      </c>
      <c r="H952" s="110" t="s">
        <v>2661</v>
      </c>
    </row>
    <row r="953" spans="1:8" x14ac:dyDescent="0.25">
      <c r="A953" s="127" t="s">
        <v>6255</v>
      </c>
      <c r="B953" s="98" t="s">
        <v>3259</v>
      </c>
      <c r="C953" s="129">
        <v>42724</v>
      </c>
      <c r="D953" s="130">
        <v>242.4</v>
      </c>
      <c r="E953" s="130">
        <v>303</v>
      </c>
      <c r="F953" s="128" t="s">
        <v>4631</v>
      </c>
      <c r="G953" s="129">
        <v>42724</v>
      </c>
      <c r="H953" s="110" t="s">
        <v>4245</v>
      </c>
    </row>
    <row r="954" spans="1:8" x14ac:dyDescent="0.25">
      <c r="A954" s="127" t="s">
        <v>6256</v>
      </c>
      <c r="B954" s="98" t="s">
        <v>3343</v>
      </c>
      <c r="C954" s="129">
        <v>42724</v>
      </c>
      <c r="D954" s="130">
        <v>242.4</v>
      </c>
      <c r="E954" s="130">
        <v>303</v>
      </c>
      <c r="F954" s="128" t="s">
        <v>4631</v>
      </c>
      <c r="G954" s="129">
        <v>42724</v>
      </c>
      <c r="H954" s="110" t="s">
        <v>4250</v>
      </c>
    </row>
    <row r="955" spans="1:8" x14ac:dyDescent="0.25">
      <c r="A955" s="127" t="s">
        <v>6257</v>
      </c>
      <c r="B955" s="98" t="s">
        <v>6258</v>
      </c>
      <c r="C955" s="129">
        <v>42724</v>
      </c>
      <c r="D955" s="130">
        <v>0</v>
      </c>
      <c r="E955" s="130">
        <v>0</v>
      </c>
      <c r="F955" s="128" t="s">
        <v>4631</v>
      </c>
      <c r="G955" s="129">
        <v>42724</v>
      </c>
      <c r="H955" s="110" t="s">
        <v>6492</v>
      </c>
    </row>
    <row r="956" spans="1:8" x14ac:dyDescent="0.25">
      <c r="A956" s="127" t="s">
        <v>6259</v>
      </c>
      <c r="B956" s="98" t="s">
        <v>6260</v>
      </c>
      <c r="C956" s="129">
        <v>42724</v>
      </c>
      <c r="D956" s="130">
        <v>242.4</v>
      </c>
      <c r="E956" s="130">
        <v>303</v>
      </c>
      <c r="F956" s="128" t="s">
        <v>4631</v>
      </c>
      <c r="G956" s="129">
        <v>42724</v>
      </c>
      <c r="H956" s="110" t="s">
        <v>2630</v>
      </c>
    </row>
    <row r="957" spans="1:8" ht="22.5" x14ac:dyDescent="0.25">
      <c r="A957" s="127" t="s">
        <v>6261</v>
      </c>
      <c r="B957" s="98" t="s">
        <v>6262</v>
      </c>
      <c r="C957" s="129">
        <v>42724</v>
      </c>
      <c r="D957" s="130">
        <v>242.4</v>
      </c>
      <c r="E957" s="130">
        <v>303</v>
      </c>
      <c r="F957" s="128" t="s">
        <v>4631</v>
      </c>
      <c r="G957" s="129">
        <v>42724</v>
      </c>
      <c r="H957" s="110" t="s">
        <v>6485</v>
      </c>
    </row>
    <row r="958" spans="1:8" ht="22.5" x14ac:dyDescent="0.25">
      <c r="A958" s="127" t="s">
        <v>6263</v>
      </c>
      <c r="B958" s="98" t="s">
        <v>6264</v>
      </c>
      <c r="C958" s="129">
        <v>42585</v>
      </c>
      <c r="D958" s="130">
        <v>5000</v>
      </c>
      <c r="E958" s="130">
        <v>5000</v>
      </c>
      <c r="F958" s="128" t="s">
        <v>2259</v>
      </c>
      <c r="G958" s="129">
        <v>42735</v>
      </c>
      <c r="H958" s="110" t="s">
        <v>6331</v>
      </c>
    </row>
    <row r="959" spans="1:8" x14ac:dyDescent="0.25">
      <c r="A959" s="127" t="s">
        <v>6265</v>
      </c>
      <c r="B959" s="98" t="s">
        <v>6266</v>
      </c>
      <c r="C959" s="129">
        <v>42724</v>
      </c>
      <c r="D959" s="130">
        <v>242.4</v>
      </c>
      <c r="E959" s="130">
        <v>303</v>
      </c>
      <c r="F959" s="128" t="s">
        <v>4631</v>
      </c>
      <c r="G959" s="129">
        <v>42724</v>
      </c>
      <c r="H959" s="110" t="s">
        <v>2611</v>
      </c>
    </row>
    <row r="960" spans="1:8" ht="22.5" x14ac:dyDescent="0.25">
      <c r="A960" s="127" t="s">
        <v>6267</v>
      </c>
      <c r="B960" s="98" t="s">
        <v>6268</v>
      </c>
      <c r="C960" s="129">
        <v>42724</v>
      </c>
      <c r="D960" s="130">
        <v>242.4</v>
      </c>
      <c r="E960" s="130">
        <v>303</v>
      </c>
      <c r="F960" s="128" t="s">
        <v>4631</v>
      </c>
      <c r="G960" s="129">
        <v>42724</v>
      </c>
      <c r="H960" s="110" t="s">
        <v>2620</v>
      </c>
    </row>
    <row r="961" spans="1:8" ht="22.5" x14ac:dyDescent="0.25">
      <c r="A961" s="127" t="s">
        <v>6269</v>
      </c>
      <c r="B961" s="98" t="s">
        <v>4808</v>
      </c>
      <c r="C961" s="129">
        <v>42724</v>
      </c>
      <c r="D961" s="130">
        <v>242.4</v>
      </c>
      <c r="E961" s="130">
        <v>303</v>
      </c>
      <c r="F961" s="128" t="s">
        <v>4631</v>
      </c>
      <c r="G961" s="129">
        <v>42724</v>
      </c>
      <c r="H961" s="110" t="s">
        <v>2646</v>
      </c>
    </row>
    <row r="962" spans="1:8" x14ac:dyDescent="0.25">
      <c r="A962" s="127" t="s">
        <v>6270</v>
      </c>
      <c r="B962" s="98" t="s">
        <v>6271</v>
      </c>
      <c r="C962" s="129">
        <v>42724</v>
      </c>
      <c r="D962" s="130">
        <v>242.4</v>
      </c>
      <c r="E962" s="130">
        <v>303</v>
      </c>
      <c r="F962" s="128" t="s">
        <v>4631</v>
      </c>
      <c r="G962" s="129">
        <v>42724</v>
      </c>
      <c r="H962" s="110" t="s">
        <v>2574</v>
      </c>
    </row>
    <row r="963" spans="1:8" ht="22.5" x14ac:dyDescent="0.25">
      <c r="A963" s="127" t="s">
        <v>6272</v>
      </c>
      <c r="B963" s="98" t="s">
        <v>6273</v>
      </c>
      <c r="C963" s="129">
        <v>42724</v>
      </c>
      <c r="D963" s="130">
        <v>242.4</v>
      </c>
      <c r="E963" s="130">
        <v>303</v>
      </c>
      <c r="F963" s="128" t="s">
        <v>4631</v>
      </c>
      <c r="G963" s="129">
        <v>42724</v>
      </c>
      <c r="H963" s="110" t="s">
        <v>6546</v>
      </c>
    </row>
    <row r="964" spans="1:8" x14ac:dyDescent="0.25">
      <c r="A964" s="127" t="s">
        <v>6274</v>
      </c>
      <c r="B964" s="98" t="s">
        <v>6275</v>
      </c>
      <c r="C964" s="129">
        <v>42713</v>
      </c>
      <c r="D964" s="130">
        <v>500</v>
      </c>
      <c r="E964" s="130">
        <v>500</v>
      </c>
      <c r="F964" s="128" t="s">
        <v>5677</v>
      </c>
      <c r="G964" s="129">
        <v>42713</v>
      </c>
      <c r="H964" s="110" t="s">
        <v>6553</v>
      </c>
    </row>
    <row r="965" spans="1:8" ht="22.5" x14ac:dyDescent="0.25">
      <c r="A965" s="127" t="s">
        <v>6276</v>
      </c>
      <c r="B965" s="98" t="s">
        <v>6277</v>
      </c>
      <c r="C965" s="129">
        <v>42724</v>
      </c>
      <c r="D965" s="130">
        <v>242.4</v>
      </c>
      <c r="E965" s="130">
        <v>303</v>
      </c>
      <c r="F965" s="128" t="s">
        <v>4631</v>
      </c>
      <c r="G965" s="129">
        <v>42724</v>
      </c>
      <c r="H965" s="110" t="s">
        <v>2651</v>
      </c>
    </row>
    <row r="966" spans="1:8" x14ac:dyDescent="0.25">
      <c r="A966" s="127" t="s">
        <v>6278</v>
      </c>
      <c r="B966" s="98" t="s">
        <v>6279</v>
      </c>
      <c r="C966" s="129">
        <v>42724</v>
      </c>
      <c r="D966" s="130">
        <v>242.4</v>
      </c>
      <c r="E966" s="130">
        <v>303</v>
      </c>
      <c r="F966" s="128" t="s">
        <v>4631</v>
      </c>
      <c r="G966" s="129">
        <v>42724</v>
      </c>
      <c r="H966" s="110" t="s">
        <v>2567</v>
      </c>
    </row>
    <row r="967" spans="1:8" ht="22.5" x14ac:dyDescent="0.25">
      <c r="A967" s="127" t="s">
        <v>6280</v>
      </c>
      <c r="B967" s="98" t="s">
        <v>3351</v>
      </c>
      <c r="C967" s="129">
        <v>42724</v>
      </c>
      <c r="D967" s="130">
        <v>242.4</v>
      </c>
      <c r="E967" s="130">
        <v>303</v>
      </c>
      <c r="F967" s="128" t="s">
        <v>4631</v>
      </c>
      <c r="G967" s="129">
        <v>42724</v>
      </c>
      <c r="H967" s="110" t="s">
        <v>4252</v>
      </c>
    </row>
    <row r="968" spans="1:8" x14ac:dyDescent="0.25">
      <c r="A968" s="127" t="s">
        <v>6281</v>
      </c>
      <c r="B968" s="98" t="s">
        <v>3288</v>
      </c>
      <c r="C968" s="129">
        <v>42724</v>
      </c>
      <c r="D968" s="130">
        <v>242.4</v>
      </c>
      <c r="E968" s="130">
        <v>303</v>
      </c>
      <c r="F968" s="128" t="s">
        <v>4631</v>
      </c>
      <c r="G968" s="129">
        <v>42724</v>
      </c>
      <c r="H968" s="110" t="s">
        <v>4247</v>
      </c>
    </row>
    <row r="969" spans="1:8" ht="22.5" x14ac:dyDescent="0.25">
      <c r="A969" s="127" t="s">
        <v>6282</v>
      </c>
      <c r="B969" s="98" t="s">
        <v>6283</v>
      </c>
      <c r="C969" s="129">
        <v>42724</v>
      </c>
      <c r="D969" s="130">
        <v>242.4</v>
      </c>
      <c r="E969" s="130">
        <v>303</v>
      </c>
      <c r="F969" s="128" t="s">
        <v>4631</v>
      </c>
      <c r="G969" s="129">
        <v>42724</v>
      </c>
      <c r="H969" s="110" t="s">
        <v>2640</v>
      </c>
    </row>
    <row r="970" spans="1:8" x14ac:dyDescent="0.25">
      <c r="A970" s="127" t="s">
        <v>6284</v>
      </c>
      <c r="B970" s="98" t="s">
        <v>6285</v>
      </c>
      <c r="C970" s="129">
        <v>42724</v>
      </c>
      <c r="D970" s="130">
        <v>242.4</v>
      </c>
      <c r="E970" s="130">
        <v>303</v>
      </c>
      <c r="F970" s="128" t="s">
        <v>4631</v>
      </c>
      <c r="G970" s="129">
        <v>42724</v>
      </c>
      <c r="H970" s="110" t="s">
        <v>6547</v>
      </c>
    </row>
    <row r="971" spans="1:8" ht="45" x14ac:dyDescent="0.25">
      <c r="A971" s="127" t="s">
        <v>6286</v>
      </c>
      <c r="B971" s="98" t="s">
        <v>6287</v>
      </c>
      <c r="C971" s="129">
        <v>42544</v>
      </c>
      <c r="D971" s="130">
        <v>15000</v>
      </c>
      <c r="E971" s="130">
        <v>15000</v>
      </c>
      <c r="F971" s="128" t="s">
        <v>6288</v>
      </c>
      <c r="G971" s="129">
        <v>42735</v>
      </c>
      <c r="H971" s="110" t="s">
        <v>4424</v>
      </c>
    </row>
    <row r="972" spans="1:8" ht="45" x14ac:dyDescent="0.25">
      <c r="A972" s="127" t="s">
        <v>6289</v>
      </c>
      <c r="B972" s="98" t="s">
        <v>6290</v>
      </c>
      <c r="C972" s="129">
        <v>42544</v>
      </c>
      <c r="D972" s="130">
        <v>24000</v>
      </c>
      <c r="E972" s="130">
        <v>24000</v>
      </c>
      <c r="F972" s="128" t="s">
        <v>6288</v>
      </c>
      <c r="G972" s="129">
        <v>42735</v>
      </c>
      <c r="H972" s="110" t="s">
        <v>155</v>
      </c>
    </row>
    <row r="973" spans="1:8" ht="45" x14ac:dyDescent="0.25">
      <c r="A973" s="127" t="s">
        <v>6291</v>
      </c>
      <c r="B973" s="98" t="s">
        <v>6292</v>
      </c>
      <c r="C973" s="129">
        <v>42544</v>
      </c>
      <c r="D973" s="130">
        <v>13000</v>
      </c>
      <c r="E973" s="130">
        <v>13000</v>
      </c>
      <c r="F973" s="128" t="s">
        <v>6288</v>
      </c>
      <c r="G973" s="129">
        <v>42735</v>
      </c>
      <c r="H973" s="110" t="s">
        <v>6376</v>
      </c>
    </row>
    <row r="974" spans="1:8" ht="33.75" x14ac:dyDescent="0.25">
      <c r="A974" s="127" t="s">
        <v>6293</v>
      </c>
      <c r="B974" s="98" t="s">
        <v>6294</v>
      </c>
      <c r="C974" s="129">
        <v>42544</v>
      </c>
      <c r="D974" s="130">
        <v>17000</v>
      </c>
      <c r="E974" s="130">
        <v>17000</v>
      </c>
      <c r="F974" s="128" t="s">
        <v>6288</v>
      </c>
      <c r="G974" s="129">
        <v>42735</v>
      </c>
      <c r="H974" s="110" t="s">
        <v>478</v>
      </c>
    </row>
    <row r="975" spans="1:8" ht="45" x14ac:dyDescent="0.25">
      <c r="A975" s="127" t="s">
        <v>6295</v>
      </c>
      <c r="B975" s="98" t="s">
        <v>6296</v>
      </c>
      <c r="C975" s="129">
        <v>42544</v>
      </c>
      <c r="D975" s="130">
        <v>15000</v>
      </c>
      <c r="E975" s="130">
        <v>15000</v>
      </c>
      <c r="F975" s="128" t="s">
        <v>6288</v>
      </c>
      <c r="G975" s="129">
        <v>42735</v>
      </c>
      <c r="H975" s="110" t="s">
        <v>6375</v>
      </c>
    </row>
    <row r="976" spans="1:8" ht="45" x14ac:dyDescent="0.25">
      <c r="A976" s="127" t="s">
        <v>6297</v>
      </c>
      <c r="B976" s="98" t="s">
        <v>6298</v>
      </c>
      <c r="C976" s="129">
        <v>42544</v>
      </c>
      <c r="D976" s="130">
        <v>20000</v>
      </c>
      <c r="E976" s="130">
        <v>20000</v>
      </c>
      <c r="F976" s="128" t="s">
        <v>6288</v>
      </c>
      <c r="G976" s="129">
        <v>42735</v>
      </c>
      <c r="H976" s="110" t="s">
        <v>259</v>
      </c>
    </row>
    <row r="977" spans="1:8" ht="45" x14ac:dyDescent="0.25">
      <c r="A977" s="127" t="s">
        <v>6299</v>
      </c>
      <c r="B977" s="98" t="s">
        <v>6300</v>
      </c>
      <c r="C977" s="129">
        <v>42544</v>
      </c>
      <c r="D977" s="130">
        <v>21000</v>
      </c>
      <c r="E977" s="130">
        <v>21000</v>
      </c>
      <c r="F977" s="128" t="s">
        <v>6288</v>
      </c>
      <c r="G977" s="129">
        <v>42735</v>
      </c>
      <c r="H977" s="110" t="s">
        <v>270</v>
      </c>
    </row>
    <row r="978" spans="1:8" ht="33.75" x14ac:dyDescent="0.25">
      <c r="A978" s="127" t="s">
        <v>6301</v>
      </c>
      <c r="B978" s="98" t="s">
        <v>6302</v>
      </c>
      <c r="C978" s="129">
        <v>42398</v>
      </c>
      <c r="D978" s="130">
        <v>150</v>
      </c>
      <c r="E978" s="130">
        <v>150</v>
      </c>
      <c r="F978" s="128" t="s">
        <v>6303</v>
      </c>
      <c r="G978" s="129">
        <v>43951</v>
      </c>
      <c r="H978" s="110" t="s">
        <v>6554</v>
      </c>
    </row>
    <row r="979" spans="1:8" ht="33.75" x14ac:dyDescent="0.25">
      <c r="A979" s="127" t="s">
        <v>6304</v>
      </c>
      <c r="B979" s="98" t="s">
        <v>6305</v>
      </c>
      <c r="C979" s="129">
        <v>42398</v>
      </c>
      <c r="D979" s="130">
        <v>150</v>
      </c>
      <c r="E979" s="130">
        <v>150</v>
      </c>
      <c r="F979" s="128" t="s">
        <v>6303</v>
      </c>
      <c r="G979" s="129">
        <v>43951</v>
      </c>
      <c r="H979" s="110" t="s">
        <v>6555</v>
      </c>
    </row>
    <row r="980" spans="1:8" ht="22.5" x14ac:dyDescent="0.25">
      <c r="A980" s="127" t="s">
        <v>6306</v>
      </c>
      <c r="B980" s="98" t="s">
        <v>6307</v>
      </c>
      <c r="C980" s="129">
        <v>42514</v>
      </c>
      <c r="D980" s="130">
        <v>150</v>
      </c>
      <c r="E980" s="130">
        <v>150</v>
      </c>
      <c r="F980" s="128" t="s">
        <v>6303</v>
      </c>
      <c r="G980" s="129">
        <v>43951</v>
      </c>
      <c r="H980" s="110" t="s">
        <v>251</v>
      </c>
    </row>
    <row r="981" spans="1:8" ht="22.5" x14ac:dyDescent="0.25">
      <c r="A981" s="127" t="s">
        <v>6308</v>
      </c>
      <c r="B981" s="98" t="s">
        <v>6309</v>
      </c>
      <c r="C981" s="129">
        <v>42514</v>
      </c>
      <c r="D981" s="130">
        <v>150</v>
      </c>
      <c r="E981" s="130">
        <v>150</v>
      </c>
      <c r="F981" s="128" t="s">
        <v>6303</v>
      </c>
      <c r="G981" s="129">
        <v>43951</v>
      </c>
      <c r="H981" s="110" t="s">
        <v>251</v>
      </c>
    </row>
    <row r="982" spans="1:8" ht="33.75" x14ac:dyDescent="0.25">
      <c r="A982" s="127" t="s">
        <v>6310</v>
      </c>
      <c r="B982" s="98" t="s">
        <v>6311</v>
      </c>
      <c r="C982" s="129">
        <v>42613</v>
      </c>
      <c r="D982" s="130">
        <v>150</v>
      </c>
      <c r="E982" s="130">
        <v>150</v>
      </c>
      <c r="F982" s="128" t="s">
        <v>6303</v>
      </c>
      <c r="G982" s="129">
        <v>43951</v>
      </c>
      <c r="H982" s="110" t="s">
        <v>6555</v>
      </c>
    </row>
    <row r="983" spans="1:8" ht="33.75" x14ac:dyDescent="0.25">
      <c r="A983" s="127" t="s">
        <v>6312</v>
      </c>
      <c r="B983" s="98" t="s">
        <v>6311</v>
      </c>
      <c r="C983" s="129">
        <v>42613</v>
      </c>
      <c r="D983" s="130">
        <v>150</v>
      </c>
      <c r="E983" s="130">
        <v>150</v>
      </c>
      <c r="F983" s="128" t="s">
        <v>6303</v>
      </c>
      <c r="G983" s="129">
        <v>43951</v>
      </c>
      <c r="H983" s="110" t="s">
        <v>6555</v>
      </c>
    </row>
    <row r="984" spans="1:8" ht="33.75" x14ac:dyDescent="0.25">
      <c r="A984" s="127" t="s">
        <v>6313</v>
      </c>
      <c r="B984" s="98" t="s">
        <v>6314</v>
      </c>
      <c r="C984" s="129">
        <v>42613</v>
      </c>
      <c r="D984" s="130">
        <v>150</v>
      </c>
      <c r="E984" s="130">
        <v>150</v>
      </c>
      <c r="F984" s="128" t="s">
        <v>6303</v>
      </c>
      <c r="G984" s="129">
        <v>43951</v>
      </c>
      <c r="H984" s="110" t="s">
        <v>6555</v>
      </c>
    </row>
    <row r="985" spans="1:8" ht="33.75" x14ac:dyDescent="0.25">
      <c r="A985" s="127" t="s">
        <v>6315</v>
      </c>
      <c r="B985" s="98" t="s">
        <v>6305</v>
      </c>
      <c r="C985" s="129">
        <v>42635</v>
      </c>
      <c r="D985" s="130">
        <v>150</v>
      </c>
      <c r="E985" s="130">
        <v>150</v>
      </c>
      <c r="F985" s="128" t="s">
        <v>6303</v>
      </c>
      <c r="G985" s="129">
        <v>43951</v>
      </c>
      <c r="H985" s="110" t="s">
        <v>6555</v>
      </c>
    </row>
    <row r="986" spans="1:8" ht="33.75" x14ac:dyDescent="0.25">
      <c r="A986" s="127" t="s">
        <v>6316</v>
      </c>
      <c r="B986" s="98" t="s">
        <v>6305</v>
      </c>
      <c r="C986" s="129">
        <v>42643</v>
      </c>
      <c r="D986" s="130">
        <v>150</v>
      </c>
      <c r="E986" s="130">
        <v>150</v>
      </c>
      <c r="F986" s="128" t="s">
        <v>6303</v>
      </c>
      <c r="G986" s="129">
        <v>43951</v>
      </c>
      <c r="H986" s="110" t="s">
        <v>6555</v>
      </c>
    </row>
    <row r="987" spans="1:8" ht="22.5" x14ac:dyDescent="0.25">
      <c r="A987" s="127" t="s">
        <v>6317</v>
      </c>
      <c r="B987" s="98" t="s">
        <v>6318</v>
      </c>
      <c r="C987" s="129">
        <v>42653</v>
      </c>
      <c r="D987" s="130">
        <v>150</v>
      </c>
      <c r="E987" s="130">
        <v>150</v>
      </c>
      <c r="F987" s="128" t="s">
        <v>6303</v>
      </c>
      <c r="G987" s="129">
        <v>43951</v>
      </c>
      <c r="H987" s="110" t="s">
        <v>251</v>
      </c>
    </row>
    <row r="988" spans="1:8" ht="22.5" x14ac:dyDescent="0.25">
      <c r="A988" s="127" t="s">
        <v>6319</v>
      </c>
      <c r="B988" s="98" t="s">
        <v>6309</v>
      </c>
      <c r="C988" s="129">
        <v>42653</v>
      </c>
      <c r="D988" s="130">
        <v>150</v>
      </c>
      <c r="E988" s="130">
        <v>150</v>
      </c>
      <c r="F988" s="128" t="s">
        <v>6303</v>
      </c>
      <c r="G988" s="129">
        <v>43951</v>
      </c>
      <c r="H988" s="110" t="s">
        <v>251</v>
      </c>
    </row>
    <row r="989" spans="1:8" ht="33.75" x14ac:dyDescent="0.25">
      <c r="A989" s="127" t="s">
        <v>6320</v>
      </c>
      <c r="B989" s="98" t="s">
        <v>6321</v>
      </c>
      <c r="C989" s="129">
        <v>42660</v>
      </c>
      <c r="D989" s="130">
        <v>150</v>
      </c>
      <c r="E989" s="130">
        <v>150</v>
      </c>
      <c r="F989" s="128" t="s">
        <v>6303</v>
      </c>
      <c r="G989" s="129">
        <v>43951</v>
      </c>
      <c r="H989" s="110" t="s">
        <v>6556</v>
      </c>
    </row>
    <row r="990" spans="1:8" x14ac:dyDescent="0.25">
      <c r="A990" s="127" t="s">
        <v>6322</v>
      </c>
      <c r="B990" s="98" t="s">
        <v>6323</v>
      </c>
      <c r="C990" s="129">
        <v>42732</v>
      </c>
      <c r="D990" s="130">
        <v>3200</v>
      </c>
      <c r="E990" s="130">
        <v>4000</v>
      </c>
      <c r="F990" s="128" t="s">
        <v>6324</v>
      </c>
      <c r="G990" s="129">
        <v>42732</v>
      </c>
      <c r="H990" s="110" t="s">
        <v>6496</v>
      </c>
    </row>
    <row r="991" spans="1:8" x14ac:dyDescent="0.25">
      <c r="A991" s="127" t="s">
        <v>6325</v>
      </c>
      <c r="B991" s="98" t="s">
        <v>6326</v>
      </c>
      <c r="C991" s="129">
        <v>42732</v>
      </c>
      <c r="D991" s="130">
        <v>4000</v>
      </c>
      <c r="E991" s="130">
        <v>5000</v>
      </c>
      <c r="F991" s="128" t="s">
        <v>6324</v>
      </c>
      <c r="G991" s="129">
        <v>42732</v>
      </c>
      <c r="H991" s="110" t="s">
        <v>6496</v>
      </c>
    </row>
    <row r="992" spans="1:8" ht="22.5" x14ac:dyDescent="0.25">
      <c r="A992" s="354" t="s">
        <v>6327</v>
      </c>
      <c r="B992" s="388" t="s">
        <v>6328</v>
      </c>
      <c r="C992" s="387">
        <v>42404</v>
      </c>
      <c r="D992" s="390">
        <v>66850</v>
      </c>
      <c r="E992" s="390">
        <v>0</v>
      </c>
      <c r="F992" s="388" t="s">
        <v>1961</v>
      </c>
      <c r="G992" s="391">
        <v>42404</v>
      </c>
      <c r="H992" s="110" t="s">
        <v>6478</v>
      </c>
    </row>
    <row r="993" spans="1:8" ht="23.25" thickBot="1" x14ac:dyDescent="0.3">
      <c r="A993" s="397"/>
      <c r="B993" s="398"/>
      <c r="C993" s="399"/>
      <c r="D993" s="400"/>
      <c r="E993" s="400"/>
      <c r="F993" s="398"/>
      <c r="G993" s="392"/>
      <c r="H993" s="132" t="s">
        <v>1531</v>
      </c>
    </row>
  </sheetData>
  <mergeCells count="67">
    <mergeCell ref="G992:G993"/>
    <mergeCell ref="A1:F1"/>
    <mergeCell ref="A2:F2"/>
    <mergeCell ref="A3:F3"/>
    <mergeCell ref="A4:F4"/>
    <mergeCell ref="A992:A993"/>
    <mergeCell ref="B992:B993"/>
    <mergeCell ref="C992:C993"/>
    <mergeCell ref="D992:D993"/>
    <mergeCell ref="E992:E993"/>
    <mergeCell ref="F992:F993"/>
    <mergeCell ref="G582:G584"/>
    <mergeCell ref="A762:A765"/>
    <mergeCell ref="B762:B765"/>
    <mergeCell ref="C762:C765"/>
    <mergeCell ref="D762:D765"/>
    <mergeCell ref="E762:E765"/>
    <mergeCell ref="F762:F765"/>
    <mergeCell ref="G762:G765"/>
    <mergeCell ref="A582:A584"/>
    <mergeCell ref="B582:B584"/>
    <mergeCell ref="C582:C584"/>
    <mergeCell ref="D582:D584"/>
    <mergeCell ref="E582:E584"/>
    <mergeCell ref="F582:F584"/>
    <mergeCell ref="G558:G559"/>
    <mergeCell ref="G580:G581"/>
    <mergeCell ref="A580:A581"/>
    <mergeCell ref="B580:B581"/>
    <mergeCell ref="C580:C581"/>
    <mergeCell ref="D580:D581"/>
    <mergeCell ref="E580:E581"/>
    <mergeCell ref="F580:F581"/>
    <mergeCell ref="A558:A559"/>
    <mergeCell ref="B558:B559"/>
    <mergeCell ref="C558:C559"/>
    <mergeCell ref="D558:D559"/>
    <mergeCell ref="E558:E559"/>
    <mergeCell ref="F558:F559"/>
    <mergeCell ref="G235:G236"/>
    <mergeCell ref="A431:A432"/>
    <mergeCell ref="B431:B432"/>
    <mergeCell ref="C431:C432"/>
    <mergeCell ref="D431:D432"/>
    <mergeCell ref="E431:E432"/>
    <mergeCell ref="F431:F432"/>
    <mergeCell ref="G431:G432"/>
    <mergeCell ref="A235:A236"/>
    <mergeCell ref="B235:B236"/>
    <mergeCell ref="C235:C236"/>
    <mergeCell ref="D235:D236"/>
    <mergeCell ref="E235:E236"/>
    <mergeCell ref="F235:F236"/>
    <mergeCell ref="G8:G9"/>
    <mergeCell ref="A83:A86"/>
    <mergeCell ref="B83:B86"/>
    <mergeCell ref="C83:C86"/>
    <mergeCell ref="D83:D86"/>
    <mergeCell ref="E83:E86"/>
    <mergeCell ref="F83:F86"/>
    <mergeCell ref="G83:G86"/>
    <mergeCell ref="A8:A9"/>
    <mergeCell ref="B8:B9"/>
    <mergeCell ref="C8:C9"/>
    <mergeCell ref="D8:D9"/>
    <mergeCell ref="E8:E9"/>
    <mergeCell ref="F8:F9"/>
  </mergeCells>
  <pageMargins left="0.27559055118110237" right="0.27559055118110237" top="0.39370078740157483" bottom="0.39370078740157483" header="0.31496062992125984" footer="0.31496062992125984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/>
  <dimension ref="A1:AC771"/>
  <sheetViews>
    <sheetView topLeftCell="A30" zoomScale="130" zoomScaleNormal="130" workbookViewId="0">
      <selection activeCell="H30" sqref="H30"/>
    </sheetView>
  </sheetViews>
  <sheetFormatPr defaultRowHeight="11.25" x14ac:dyDescent="0.25"/>
  <cols>
    <col min="1" max="1" width="5" style="94" customWidth="1"/>
    <col min="2" max="2" width="27.140625" style="96" customWidth="1"/>
    <col min="3" max="3" width="13.42578125" style="104" customWidth="1"/>
    <col min="4" max="4" width="14.140625" style="105" customWidth="1"/>
    <col min="5" max="5" width="11.28515625" style="105" customWidth="1"/>
    <col min="6" max="6" width="15.28515625" style="94" customWidth="1"/>
    <col min="7" max="7" width="9.85546875" style="94" customWidth="1"/>
    <col min="8" max="8" width="21.85546875" style="96" customWidth="1"/>
    <col min="9" max="16384" width="9.140625" style="96"/>
  </cols>
  <sheetData>
    <row r="1" spans="1:8" ht="15.75" x14ac:dyDescent="0.25">
      <c r="A1" s="393" t="s">
        <v>1506</v>
      </c>
      <c r="B1" s="393"/>
      <c r="C1" s="393"/>
      <c r="D1" s="393"/>
      <c r="E1" s="393"/>
      <c r="F1" s="393"/>
      <c r="H1" s="95"/>
    </row>
    <row r="2" spans="1:8" ht="15" x14ac:dyDescent="0.25">
      <c r="A2" s="394" t="s">
        <v>1507</v>
      </c>
      <c r="B2" s="394"/>
      <c r="C2" s="394"/>
      <c r="D2" s="394"/>
      <c r="E2" s="394"/>
      <c r="F2" s="394"/>
      <c r="H2" s="97"/>
    </row>
    <row r="3" spans="1:8" ht="12.75" x14ac:dyDescent="0.25">
      <c r="A3" s="395" t="s">
        <v>2763</v>
      </c>
      <c r="B3" s="395"/>
      <c r="C3" s="395"/>
      <c r="D3" s="395"/>
      <c r="E3" s="395"/>
      <c r="F3" s="395"/>
      <c r="H3" s="97"/>
    </row>
    <row r="4" spans="1:8" ht="12" thickBot="1" x14ac:dyDescent="0.3">
      <c r="A4" s="396" t="s">
        <v>2764</v>
      </c>
      <c r="B4" s="396"/>
      <c r="C4" s="396"/>
      <c r="D4" s="396"/>
      <c r="E4" s="396"/>
      <c r="F4" s="396"/>
      <c r="H4" s="97"/>
    </row>
    <row r="5" spans="1:8" ht="32.25" thickBot="1" x14ac:dyDescent="0.3">
      <c r="A5" s="121" t="s">
        <v>4468</v>
      </c>
      <c r="B5" s="122" t="s">
        <v>2699</v>
      </c>
      <c r="C5" s="123" t="s">
        <v>1381</v>
      </c>
      <c r="D5" s="124" t="s">
        <v>1384</v>
      </c>
      <c r="E5" s="125" t="s">
        <v>4467</v>
      </c>
      <c r="F5" s="122" t="s">
        <v>1439</v>
      </c>
      <c r="G5" s="123" t="s">
        <v>1386</v>
      </c>
      <c r="H5" s="126" t="s">
        <v>1378</v>
      </c>
    </row>
    <row r="6" spans="1:8" ht="22.5" x14ac:dyDescent="0.25">
      <c r="A6" s="108" t="s">
        <v>2400</v>
      </c>
      <c r="B6" s="112" t="s">
        <v>2401</v>
      </c>
      <c r="C6" s="106">
        <v>42006</v>
      </c>
      <c r="D6" s="109">
        <v>0</v>
      </c>
      <c r="E6" s="109">
        <v>0</v>
      </c>
      <c r="F6" s="107" t="s">
        <v>2765</v>
      </c>
      <c r="G6" s="106">
        <v>42006</v>
      </c>
      <c r="H6" s="134" t="s">
        <v>300</v>
      </c>
    </row>
    <row r="7" spans="1:8" ht="56.25" x14ac:dyDescent="0.25">
      <c r="A7" s="131" t="s">
        <v>2444</v>
      </c>
      <c r="B7" s="98" t="s">
        <v>2445</v>
      </c>
      <c r="C7" s="129">
        <v>42013</v>
      </c>
      <c r="D7" s="130">
        <v>400000</v>
      </c>
      <c r="E7" s="130">
        <v>400000</v>
      </c>
      <c r="F7" s="128" t="s">
        <v>2047</v>
      </c>
      <c r="G7" s="129">
        <v>42339</v>
      </c>
      <c r="H7" s="110" t="s">
        <v>7</v>
      </c>
    </row>
    <row r="8" spans="1:8" ht="21" customHeight="1" x14ac:dyDescent="0.25">
      <c r="A8" s="401" t="s">
        <v>2446</v>
      </c>
      <c r="B8" s="388" t="s">
        <v>2447</v>
      </c>
      <c r="C8" s="387">
        <v>42013</v>
      </c>
      <c r="D8" s="390">
        <v>100000</v>
      </c>
      <c r="E8" s="390">
        <v>100000</v>
      </c>
      <c r="F8" s="388" t="s">
        <v>2766</v>
      </c>
      <c r="G8" s="387">
        <v>42352</v>
      </c>
      <c r="H8" s="110" t="s">
        <v>7</v>
      </c>
    </row>
    <row r="9" spans="1:8" ht="34.5" customHeight="1" x14ac:dyDescent="0.25">
      <c r="A9" s="401"/>
      <c r="B9" s="388"/>
      <c r="C9" s="387"/>
      <c r="D9" s="390"/>
      <c r="E9" s="390"/>
      <c r="F9" s="388"/>
      <c r="G9" s="387"/>
      <c r="H9" s="110" t="s">
        <v>4130</v>
      </c>
    </row>
    <row r="10" spans="1:8" ht="33.75" x14ac:dyDescent="0.25">
      <c r="A10" s="131" t="s">
        <v>2448</v>
      </c>
      <c r="B10" s="98" t="s">
        <v>2449</v>
      </c>
      <c r="C10" s="129">
        <v>42011</v>
      </c>
      <c r="D10" s="130">
        <v>93582.15</v>
      </c>
      <c r="E10" s="130">
        <v>116977.69</v>
      </c>
      <c r="F10" s="128" t="s">
        <v>1961</v>
      </c>
      <c r="G10" s="129">
        <v>42369</v>
      </c>
      <c r="H10" s="110" t="s">
        <v>1511</v>
      </c>
    </row>
    <row r="11" spans="1:8" ht="33.75" x14ac:dyDescent="0.25">
      <c r="A11" s="131" t="s">
        <v>2492</v>
      </c>
      <c r="B11" s="98" t="s">
        <v>2493</v>
      </c>
      <c r="C11" s="129">
        <v>42019</v>
      </c>
      <c r="D11" s="130">
        <v>101990</v>
      </c>
      <c r="E11" s="130">
        <v>127487.5</v>
      </c>
      <c r="F11" s="128" t="s">
        <v>1961</v>
      </c>
      <c r="G11" s="129">
        <v>42369</v>
      </c>
      <c r="H11" s="110" t="s">
        <v>2562</v>
      </c>
    </row>
    <row r="12" spans="1:8" ht="33.75" x14ac:dyDescent="0.25">
      <c r="A12" s="131" t="s">
        <v>2522</v>
      </c>
      <c r="B12" s="98" t="s">
        <v>2523</v>
      </c>
      <c r="C12" s="129">
        <v>42013</v>
      </c>
      <c r="D12" s="130">
        <v>12086.15</v>
      </c>
      <c r="E12" s="130">
        <v>12086.15</v>
      </c>
      <c r="F12" s="128" t="s">
        <v>2524</v>
      </c>
      <c r="G12" s="129">
        <v>42400</v>
      </c>
      <c r="H12" s="135" t="s">
        <v>6</v>
      </c>
    </row>
    <row r="13" spans="1:8" ht="22.5" x14ac:dyDescent="0.25">
      <c r="A13" s="131" t="s">
        <v>2525</v>
      </c>
      <c r="B13" s="98" t="s">
        <v>2526</v>
      </c>
      <c r="C13" s="129">
        <v>42018</v>
      </c>
      <c r="D13" s="130">
        <v>0</v>
      </c>
      <c r="E13" s="130">
        <v>0</v>
      </c>
      <c r="F13" s="128" t="s">
        <v>2527</v>
      </c>
      <c r="G13" s="129">
        <v>42018</v>
      </c>
      <c r="H13" s="110" t="s">
        <v>382</v>
      </c>
    </row>
    <row r="14" spans="1:8" ht="33.75" x14ac:dyDescent="0.25">
      <c r="A14" s="131" t="s">
        <v>2528</v>
      </c>
      <c r="B14" s="98" t="s">
        <v>2529</v>
      </c>
      <c r="C14" s="129">
        <v>42020</v>
      </c>
      <c r="D14" s="130">
        <v>97311</v>
      </c>
      <c r="E14" s="130">
        <v>121638.75</v>
      </c>
      <c r="F14" s="128" t="s">
        <v>1961</v>
      </c>
      <c r="G14" s="129">
        <v>42369</v>
      </c>
      <c r="H14" s="110" t="s">
        <v>2562</v>
      </c>
    </row>
    <row r="15" spans="1:8" ht="22.5" customHeight="1" x14ac:dyDescent="0.25">
      <c r="A15" s="401" t="s">
        <v>2532</v>
      </c>
      <c r="B15" s="388" t="s">
        <v>2533</v>
      </c>
      <c r="C15" s="387">
        <v>42026</v>
      </c>
      <c r="D15" s="390">
        <v>0</v>
      </c>
      <c r="E15" s="390">
        <v>0</v>
      </c>
      <c r="F15" s="388" t="s">
        <v>1463</v>
      </c>
      <c r="G15" s="387" t="s">
        <v>2762</v>
      </c>
      <c r="H15" s="110" t="s">
        <v>4131</v>
      </c>
    </row>
    <row r="16" spans="1:8" ht="23.25" customHeight="1" x14ac:dyDescent="0.25">
      <c r="A16" s="401"/>
      <c r="B16" s="388"/>
      <c r="C16" s="387"/>
      <c r="D16" s="390"/>
      <c r="E16" s="390"/>
      <c r="F16" s="388"/>
      <c r="G16" s="387"/>
      <c r="H16" s="110" t="s">
        <v>4132</v>
      </c>
    </row>
    <row r="17" spans="1:8" ht="22.5" x14ac:dyDescent="0.25">
      <c r="A17" s="131" t="s">
        <v>2541</v>
      </c>
      <c r="B17" s="98" t="s">
        <v>2542</v>
      </c>
      <c r="C17" s="129">
        <v>42006</v>
      </c>
      <c r="D17" s="130">
        <v>3840</v>
      </c>
      <c r="E17" s="130">
        <v>3840</v>
      </c>
      <c r="F17" s="128" t="s">
        <v>2047</v>
      </c>
      <c r="G17" s="129">
        <v>42369</v>
      </c>
      <c r="H17" s="110" t="s">
        <v>300</v>
      </c>
    </row>
    <row r="18" spans="1:8" ht="33.75" x14ac:dyDescent="0.25">
      <c r="A18" s="131" t="s">
        <v>2543</v>
      </c>
      <c r="B18" s="98" t="s">
        <v>2544</v>
      </c>
      <c r="C18" s="129">
        <v>42006</v>
      </c>
      <c r="D18" s="130">
        <v>880000</v>
      </c>
      <c r="E18" s="130">
        <v>880000</v>
      </c>
      <c r="F18" s="128" t="s">
        <v>2047</v>
      </c>
      <c r="G18" s="129">
        <v>42400</v>
      </c>
      <c r="H18" s="110" t="s">
        <v>5</v>
      </c>
    </row>
    <row r="19" spans="1:8" ht="56.25" x14ac:dyDescent="0.25">
      <c r="A19" s="131" t="s">
        <v>2545</v>
      </c>
      <c r="B19" s="98" t="s">
        <v>2546</v>
      </c>
      <c r="C19" s="129">
        <v>42013</v>
      </c>
      <c r="D19" s="130">
        <v>400000</v>
      </c>
      <c r="E19" s="130">
        <v>400000</v>
      </c>
      <c r="F19" s="128" t="s">
        <v>2047</v>
      </c>
      <c r="G19" s="129">
        <v>42369</v>
      </c>
      <c r="H19" s="110" t="s">
        <v>7</v>
      </c>
    </row>
    <row r="20" spans="1:8" ht="33.75" x14ac:dyDescent="0.25">
      <c r="A20" s="131" t="s">
        <v>2547</v>
      </c>
      <c r="B20" s="98" t="s">
        <v>2548</v>
      </c>
      <c r="C20" s="129">
        <v>42013</v>
      </c>
      <c r="D20" s="130">
        <v>0</v>
      </c>
      <c r="E20" s="130">
        <v>0</v>
      </c>
      <c r="F20" s="128" t="s">
        <v>2047</v>
      </c>
      <c r="G20" s="129">
        <v>42369</v>
      </c>
      <c r="H20" s="110" t="s">
        <v>6</v>
      </c>
    </row>
    <row r="21" spans="1:8" ht="22.5" x14ac:dyDescent="0.25">
      <c r="A21" s="131" t="s">
        <v>2549</v>
      </c>
      <c r="B21" s="98" t="s">
        <v>2550</v>
      </c>
      <c r="C21" s="129">
        <v>42018</v>
      </c>
      <c r="D21" s="130">
        <v>0</v>
      </c>
      <c r="E21" s="130">
        <v>0</v>
      </c>
      <c r="F21" s="128" t="s">
        <v>2527</v>
      </c>
      <c r="G21" s="129">
        <v>42018</v>
      </c>
      <c r="H21" s="110" t="s">
        <v>382</v>
      </c>
    </row>
    <row r="22" spans="1:8" ht="45" x14ac:dyDescent="0.25">
      <c r="A22" s="131" t="s">
        <v>2551</v>
      </c>
      <c r="B22" s="98" t="s">
        <v>2552</v>
      </c>
      <c r="C22" s="129">
        <v>42020</v>
      </c>
      <c r="D22" s="130">
        <v>0</v>
      </c>
      <c r="E22" s="130">
        <v>0</v>
      </c>
      <c r="F22" s="128" t="s">
        <v>2047</v>
      </c>
      <c r="G22" s="129">
        <v>42369</v>
      </c>
      <c r="H22" s="110" t="s">
        <v>2562</v>
      </c>
    </row>
    <row r="23" spans="1:8" ht="27" customHeight="1" x14ac:dyDescent="0.25">
      <c r="A23" s="401" t="s">
        <v>2555</v>
      </c>
      <c r="B23" s="402" t="s">
        <v>2556</v>
      </c>
      <c r="C23" s="387">
        <v>42026</v>
      </c>
      <c r="D23" s="390">
        <v>0</v>
      </c>
      <c r="E23" s="390">
        <v>0</v>
      </c>
      <c r="F23" s="388" t="s">
        <v>0</v>
      </c>
      <c r="G23" s="387">
        <v>42026</v>
      </c>
      <c r="H23" s="110" t="s">
        <v>4131</v>
      </c>
    </row>
    <row r="24" spans="1:8" x14ac:dyDescent="0.25">
      <c r="A24" s="401"/>
      <c r="B24" s="402"/>
      <c r="C24" s="387"/>
      <c r="D24" s="390"/>
      <c r="E24" s="390"/>
      <c r="F24" s="388"/>
      <c r="G24" s="387"/>
      <c r="H24" s="110" t="s">
        <v>4132</v>
      </c>
    </row>
    <row r="25" spans="1:8" ht="56.25" x14ac:dyDescent="0.25">
      <c r="A25" s="131" t="s">
        <v>2746</v>
      </c>
      <c r="B25" s="98" t="s">
        <v>2747</v>
      </c>
      <c r="C25" s="129">
        <v>42013</v>
      </c>
      <c r="D25" s="130">
        <v>0</v>
      </c>
      <c r="E25" s="130">
        <v>0</v>
      </c>
      <c r="F25" s="128" t="s">
        <v>2047</v>
      </c>
      <c r="G25" s="129">
        <v>42460</v>
      </c>
      <c r="H25" s="110" t="s">
        <v>4130</v>
      </c>
    </row>
    <row r="26" spans="1:8" ht="22.5" x14ac:dyDescent="0.25">
      <c r="A26" s="131" t="s">
        <v>2767</v>
      </c>
      <c r="B26" s="98" t="s">
        <v>2768</v>
      </c>
      <c r="C26" s="129">
        <v>42031</v>
      </c>
      <c r="D26" s="130">
        <v>160000</v>
      </c>
      <c r="E26" s="130">
        <v>160000</v>
      </c>
      <c r="F26" s="128" t="s">
        <v>1741</v>
      </c>
      <c r="G26" s="129">
        <v>42063</v>
      </c>
      <c r="H26" s="110" t="s">
        <v>275</v>
      </c>
    </row>
    <row r="27" spans="1:8" ht="78.75" x14ac:dyDescent="0.25">
      <c r="A27" s="131" t="s">
        <v>2769</v>
      </c>
      <c r="B27" s="98" t="s">
        <v>2770</v>
      </c>
      <c r="C27" s="129">
        <v>42037</v>
      </c>
      <c r="D27" s="130">
        <v>0</v>
      </c>
      <c r="E27" s="130">
        <v>0</v>
      </c>
      <c r="F27" s="128" t="s">
        <v>2771</v>
      </c>
      <c r="G27" s="129">
        <v>42402</v>
      </c>
      <c r="H27" s="110" t="s">
        <v>1531</v>
      </c>
    </row>
    <row r="28" spans="1:8" ht="33.75" x14ac:dyDescent="0.25">
      <c r="A28" s="131" t="s">
        <v>2772</v>
      </c>
      <c r="B28" s="98" t="s">
        <v>2773</v>
      </c>
      <c r="C28" s="129">
        <v>42045</v>
      </c>
      <c r="D28" s="130">
        <v>20000</v>
      </c>
      <c r="E28" s="130">
        <v>20000</v>
      </c>
      <c r="F28" s="128" t="s">
        <v>2774</v>
      </c>
      <c r="G28" s="129">
        <v>42410</v>
      </c>
      <c r="H28" s="110" t="s">
        <v>2686</v>
      </c>
    </row>
    <row r="29" spans="1:8" ht="45" x14ac:dyDescent="0.25">
      <c r="A29" s="131" t="s">
        <v>2775</v>
      </c>
      <c r="B29" s="98" t="s">
        <v>10127</v>
      </c>
      <c r="C29" s="129">
        <v>42030</v>
      </c>
      <c r="D29" s="130">
        <v>30000</v>
      </c>
      <c r="E29" s="130">
        <v>37500</v>
      </c>
      <c r="F29" s="128" t="s">
        <v>1735</v>
      </c>
      <c r="G29" s="129">
        <v>42155</v>
      </c>
      <c r="H29" s="110" t="s">
        <v>4133</v>
      </c>
    </row>
    <row r="30" spans="1:8" ht="45" x14ac:dyDescent="0.25">
      <c r="A30" s="131" t="s">
        <v>2776</v>
      </c>
      <c r="B30" s="98" t="s">
        <v>10128</v>
      </c>
      <c r="C30" s="129">
        <v>42030</v>
      </c>
      <c r="D30" s="130">
        <v>30000</v>
      </c>
      <c r="E30" s="130">
        <v>37500</v>
      </c>
      <c r="F30" s="128" t="s">
        <v>1735</v>
      </c>
      <c r="G30" s="129">
        <v>42155</v>
      </c>
      <c r="H30" s="110" t="s">
        <v>4134</v>
      </c>
    </row>
    <row r="31" spans="1:8" ht="45" x14ac:dyDescent="0.25">
      <c r="A31" s="131" t="s">
        <v>2777</v>
      </c>
      <c r="B31" s="98" t="s">
        <v>10129</v>
      </c>
      <c r="C31" s="129">
        <v>42030</v>
      </c>
      <c r="D31" s="130">
        <v>30000</v>
      </c>
      <c r="E31" s="130">
        <v>37500</v>
      </c>
      <c r="F31" s="128" t="s">
        <v>1735</v>
      </c>
      <c r="G31" s="129">
        <v>42155</v>
      </c>
      <c r="H31" s="136" t="s">
        <v>4135</v>
      </c>
    </row>
    <row r="32" spans="1:8" ht="45" x14ac:dyDescent="0.25">
      <c r="A32" s="131" t="s">
        <v>2778</v>
      </c>
      <c r="B32" s="98" t="s">
        <v>10130</v>
      </c>
      <c r="C32" s="129">
        <v>42030</v>
      </c>
      <c r="D32" s="130">
        <v>30000</v>
      </c>
      <c r="E32" s="130">
        <v>37500</v>
      </c>
      <c r="F32" s="128" t="s">
        <v>1735</v>
      </c>
      <c r="G32" s="129">
        <v>42155</v>
      </c>
      <c r="H32" s="110" t="s">
        <v>4136</v>
      </c>
    </row>
    <row r="33" spans="1:8" ht="45" x14ac:dyDescent="0.25">
      <c r="A33" s="131" t="s">
        <v>2779</v>
      </c>
      <c r="B33" s="98" t="s">
        <v>10131</v>
      </c>
      <c r="C33" s="129">
        <v>42030</v>
      </c>
      <c r="D33" s="130">
        <v>30000</v>
      </c>
      <c r="E33" s="130">
        <v>37500</v>
      </c>
      <c r="F33" s="128" t="s">
        <v>1735</v>
      </c>
      <c r="G33" s="129">
        <v>42155</v>
      </c>
      <c r="H33" s="110" t="s">
        <v>4137</v>
      </c>
    </row>
    <row r="34" spans="1:8" ht="45" x14ac:dyDescent="0.25">
      <c r="A34" s="131" t="s">
        <v>2780</v>
      </c>
      <c r="B34" s="98" t="s">
        <v>10132</v>
      </c>
      <c r="C34" s="129">
        <v>42030</v>
      </c>
      <c r="D34" s="130">
        <v>30000</v>
      </c>
      <c r="E34" s="130">
        <v>37500</v>
      </c>
      <c r="F34" s="128" t="s">
        <v>1735</v>
      </c>
      <c r="G34" s="129">
        <v>42155</v>
      </c>
      <c r="H34" s="110" t="s">
        <v>4138</v>
      </c>
    </row>
    <row r="35" spans="1:8" ht="45" x14ac:dyDescent="0.25">
      <c r="A35" s="131" t="s">
        <v>2781</v>
      </c>
      <c r="B35" s="98" t="s">
        <v>10133</v>
      </c>
      <c r="C35" s="129">
        <v>42030</v>
      </c>
      <c r="D35" s="130">
        <v>0</v>
      </c>
      <c r="E35" s="130">
        <v>0</v>
      </c>
      <c r="F35" s="128" t="s">
        <v>1735</v>
      </c>
      <c r="G35" s="129">
        <v>42155</v>
      </c>
      <c r="H35" s="110" t="s">
        <v>4139</v>
      </c>
    </row>
    <row r="36" spans="1:8" ht="45" x14ac:dyDescent="0.25">
      <c r="A36" s="131" t="s">
        <v>2782</v>
      </c>
      <c r="B36" s="98" t="s">
        <v>10130</v>
      </c>
      <c r="C36" s="129">
        <v>42030</v>
      </c>
      <c r="D36" s="130">
        <v>30000</v>
      </c>
      <c r="E36" s="130">
        <v>37500</v>
      </c>
      <c r="F36" s="128" t="s">
        <v>1735</v>
      </c>
      <c r="G36" s="129">
        <v>42155</v>
      </c>
      <c r="H36" s="110" t="s">
        <v>4140</v>
      </c>
    </row>
    <row r="37" spans="1:8" ht="45" x14ac:dyDescent="0.25">
      <c r="A37" s="131" t="s">
        <v>2783</v>
      </c>
      <c r="B37" s="98" t="s">
        <v>10133</v>
      </c>
      <c r="C37" s="129">
        <v>42030</v>
      </c>
      <c r="D37" s="130">
        <v>30000</v>
      </c>
      <c r="E37" s="130">
        <v>37500</v>
      </c>
      <c r="F37" s="128" t="s">
        <v>1735</v>
      </c>
      <c r="G37" s="129">
        <v>42155</v>
      </c>
      <c r="H37" s="110" t="s">
        <v>4141</v>
      </c>
    </row>
    <row r="38" spans="1:8" ht="45" x14ac:dyDescent="0.25">
      <c r="A38" s="131" t="s">
        <v>2784</v>
      </c>
      <c r="B38" s="98" t="s">
        <v>10133</v>
      </c>
      <c r="C38" s="129">
        <v>42030</v>
      </c>
      <c r="D38" s="130">
        <v>30000</v>
      </c>
      <c r="E38" s="130">
        <v>37500</v>
      </c>
      <c r="F38" s="128" t="s">
        <v>1735</v>
      </c>
      <c r="G38" s="129">
        <v>42155</v>
      </c>
      <c r="H38" s="110" t="s">
        <v>4142</v>
      </c>
    </row>
    <row r="39" spans="1:8" ht="45" x14ac:dyDescent="0.25">
      <c r="A39" s="131" t="s">
        <v>2785</v>
      </c>
      <c r="B39" s="98" t="s">
        <v>10134</v>
      </c>
      <c r="C39" s="129">
        <v>42030</v>
      </c>
      <c r="D39" s="130">
        <v>30000</v>
      </c>
      <c r="E39" s="130">
        <v>37500</v>
      </c>
      <c r="F39" s="128" t="s">
        <v>1735</v>
      </c>
      <c r="G39" s="129">
        <v>42155</v>
      </c>
      <c r="H39" s="110" t="s">
        <v>4143</v>
      </c>
    </row>
    <row r="40" spans="1:8" ht="45" x14ac:dyDescent="0.25">
      <c r="A40" s="131" t="s">
        <v>2786</v>
      </c>
      <c r="B40" s="98" t="s">
        <v>10135</v>
      </c>
      <c r="C40" s="129">
        <v>42030</v>
      </c>
      <c r="D40" s="130">
        <v>30000</v>
      </c>
      <c r="E40" s="130">
        <v>37500</v>
      </c>
      <c r="F40" s="128" t="s">
        <v>1735</v>
      </c>
      <c r="G40" s="129">
        <v>42155</v>
      </c>
      <c r="H40" s="110" t="s">
        <v>4144</v>
      </c>
    </row>
    <row r="41" spans="1:8" ht="56.25" x14ac:dyDescent="0.25">
      <c r="A41" s="131" t="s">
        <v>2787</v>
      </c>
      <c r="B41" s="98" t="s">
        <v>2788</v>
      </c>
      <c r="C41" s="129">
        <v>42030</v>
      </c>
      <c r="D41" s="130">
        <v>30000</v>
      </c>
      <c r="E41" s="130">
        <v>37500</v>
      </c>
      <c r="F41" s="128" t="s">
        <v>1735</v>
      </c>
      <c r="G41" s="129">
        <v>42155</v>
      </c>
      <c r="H41" s="110" t="s">
        <v>4145</v>
      </c>
    </row>
    <row r="42" spans="1:8" ht="45" x14ac:dyDescent="0.25">
      <c r="A42" s="131" t="s">
        <v>2789</v>
      </c>
      <c r="B42" s="98" t="s">
        <v>10133</v>
      </c>
      <c r="C42" s="129">
        <v>42030</v>
      </c>
      <c r="D42" s="130">
        <v>30000</v>
      </c>
      <c r="E42" s="130">
        <v>37500</v>
      </c>
      <c r="F42" s="128" t="s">
        <v>1735</v>
      </c>
      <c r="G42" s="129">
        <v>42155</v>
      </c>
      <c r="H42" s="110" t="s">
        <v>4146</v>
      </c>
    </row>
    <row r="43" spans="1:8" ht="45" x14ac:dyDescent="0.25">
      <c r="A43" s="131" t="s">
        <v>2790</v>
      </c>
      <c r="B43" s="98" t="s">
        <v>10133</v>
      </c>
      <c r="C43" s="129">
        <v>42030</v>
      </c>
      <c r="D43" s="130">
        <v>30000</v>
      </c>
      <c r="E43" s="130">
        <v>37500</v>
      </c>
      <c r="F43" s="128" t="s">
        <v>1735</v>
      </c>
      <c r="G43" s="129">
        <v>42155</v>
      </c>
      <c r="H43" s="110" t="s">
        <v>4147</v>
      </c>
    </row>
    <row r="44" spans="1:8" ht="45" x14ac:dyDescent="0.25">
      <c r="A44" s="131" t="s">
        <v>2791</v>
      </c>
      <c r="B44" s="98" t="s">
        <v>10136</v>
      </c>
      <c r="C44" s="129">
        <v>42030</v>
      </c>
      <c r="D44" s="130">
        <v>30000</v>
      </c>
      <c r="E44" s="130">
        <v>37500</v>
      </c>
      <c r="F44" s="128" t="s">
        <v>1735</v>
      </c>
      <c r="G44" s="129">
        <v>42155</v>
      </c>
      <c r="H44" s="110" t="s">
        <v>4148</v>
      </c>
    </row>
    <row r="45" spans="1:8" ht="45" x14ac:dyDescent="0.25">
      <c r="A45" s="131" t="s">
        <v>2792</v>
      </c>
      <c r="B45" s="98" t="s">
        <v>10130</v>
      </c>
      <c r="C45" s="129">
        <v>42030</v>
      </c>
      <c r="D45" s="130">
        <v>30000</v>
      </c>
      <c r="E45" s="130">
        <v>37500</v>
      </c>
      <c r="F45" s="128" t="s">
        <v>1735</v>
      </c>
      <c r="G45" s="129">
        <v>42155</v>
      </c>
      <c r="H45" s="110" t="s">
        <v>4149</v>
      </c>
    </row>
    <row r="46" spans="1:8" ht="45" x14ac:dyDescent="0.25">
      <c r="A46" s="131" t="s">
        <v>2793</v>
      </c>
      <c r="B46" s="98" t="s">
        <v>10133</v>
      </c>
      <c r="C46" s="129">
        <v>42030</v>
      </c>
      <c r="D46" s="130">
        <v>30000</v>
      </c>
      <c r="E46" s="130">
        <v>37500</v>
      </c>
      <c r="F46" s="128" t="s">
        <v>1735</v>
      </c>
      <c r="G46" s="129">
        <v>42155</v>
      </c>
      <c r="H46" s="110" t="s">
        <v>4150</v>
      </c>
    </row>
    <row r="47" spans="1:8" ht="45" x14ac:dyDescent="0.25">
      <c r="A47" s="131" t="s">
        <v>2794</v>
      </c>
      <c r="B47" s="98" t="s">
        <v>10130</v>
      </c>
      <c r="C47" s="129">
        <v>42030</v>
      </c>
      <c r="D47" s="130">
        <v>30000</v>
      </c>
      <c r="E47" s="130">
        <v>37500</v>
      </c>
      <c r="F47" s="128" t="s">
        <v>1735</v>
      </c>
      <c r="G47" s="129">
        <v>42155</v>
      </c>
      <c r="H47" s="110" t="s">
        <v>4151</v>
      </c>
    </row>
    <row r="48" spans="1:8" ht="45" x14ac:dyDescent="0.25">
      <c r="A48" s="131" t="s">
        <v>2795</v>
      </c>
      <c r="B48" s="98" t="s">
        <v>10130</v>
      </c>
      <c r="C48" s="129">
        <v>42030</v>
      </c>
      <c r="D48" s="130">
        <v>0</v>
      </c>
      <c r="E48" s="130">
        <v>37500</v>
      </c>
      <c r="F48" s="128" t="s">
        <v>1735</v>
      </c>
      <c r="G48" s="129">
        <v>42155</v>
      </c>
      <c r="H48" s="110" t="s">
        <v>4152</v>
      </c>
    </row>
    <row r="49" spans="1:8" ht="45" x14ac:dyDescent="0.25">
      <c r="A49" s="131" t="s">
        <v>2796</v>
      </c>
      <c r="B49" s="98" t="s">
        <v>10130</v>
      </c>
      <c r="C49" s="129">
        <v>42030</v>
      </c>
      <c r="D49" s="130">
        <v>0</v>
      </c>
      <c r="E49" s="130">
        <v>0</v>
      </c>
      <c r="F49" s="128" t="s">
        <v>1735</v>
      </c>
      <c r="G49" s="129">
        <v>42155</v>
      </c>
      <c r="H49" s="110" t="s">
        <v>4153</v>
      </c>
    </row>
    <row r="50" spans="1:8" ht="45" x14ac:dyDescent="0.25">
      <c r="A50" s="131" t="s">
        <v>2797</v>
      </c>
      <c r="B50" s="98" t="s">
        <v>10130</v>
      </c>
      <c r="C50" s="129">
        <v>42030</v>
      </c>
      <c r="D50" s="130">
        <v>30000</v>
      </c>
      <c r="E50" s="130">
        <v>37500</v>
      </c>
      <c r="F50" s="128" t="s">
        <v>1735</v>
      </c>
      <c r="G50" s="129">
        <v>42155</v>
      </c>
      <c r="H50" s="110" t="s">
        <v>4154</v>
      </c>
    </row>
    <row r="51" spans="1:8" ht="45" x14ac:dyDescent="0.25">
      <c r="A51" s="131" t="s">
        <v>2798</v>
      </c>
      <c r="B51" s="98" t="s">
        <v>10130</v>
      </c>
      <c r="C51" s="129">
        <v>42030</v>
      </c>
      <c r="D51" s="130">
        <v>30000</v>
      </c>
      <c r="E51" s="130">
        <v>37500</v>
      </c>
      <c r="F51" s="128" t="s">
        <v>1735</v>
      </c>
      <c r="G51" s="129">
        <v>42155</v>
      </c>
      <c r="H51" s="110" t="s">
        <v>4155</v>
      </c>
    </row>
    <row r="52" spans="1:8" ht="45" x14ac:dyDescent="0.25">
      <c r="A52" s="131" t="s">
        <v>2799</v>
      </c>
      <c r="B52" s="98" t="s">
        <v>10133</v>
      </c>
      <c r="C52" s="129">
        <v>42030</v>
      </c>
      <c r="D52" s="130">
        <v>30000</v>
      </c>
      <c r="E52" s="130">
        <v>37500</v>
      </c>
      <c r="F52" s="128" t="s">
        <v>1735</v>
      </c>
      <c r="G52" s="129">
        <v>42155</v>
      </c>
      <c r="H52" s="110" t="s">
        <v>4156</v>
      </c>
    </row>
    <row r="53" spans="1:8" ht="45" x14ac:dyDescent="0.25">
      <c r="A53" s="131" t="s">
        <v>2800</v>
      </c>
      <c r="B53" s="98" t="s">
        <v>10130</v>
      </c>
      <c r="C53" s="129">
        <v>42030</v>
      </c>
      <c r="D53" s="130">
        <v>30000</v>
      </c>
      <c r="E53" s="130">
        <v>37500</v>
      </c>
      <c r="F53" s="128" t="s">
        <v>1735</v>
      </c>
      <c r="G53" s="129">
        <v>42155</v>
      </c>
      <c r="H53" s="135" t="s">
        <v>4157</v>
      </c>
    </row>
    <row r="54" spans="1:8" ht="45" x14ac:dyDescent="0.25">
      <c r="A54" s="131" t="s">
        <v>2801</v>
      </c>
      <c r="B54" s="98" t="s">
        <v>10130</v>
      </c>
      <c r="C54" s="129">
        <v>42030</v>
      </c>
      <c r="D54" s="130">
        <v>30000</v>
      </c>
      <c r="E54" s="130">
        <v>37500</v>
      </c>
      <c r="F54" s="128" t="s">
        <v>1735</v>
      </c>
      <c r="G54" s="129">
        <v>42155</v>
      </c>
      <c r="H54" s="110" t="s">
        <v>4158</v>
      </c>
    </row>
    <row r="55" spans="1:8" ht="45" x14ac:dyDescent="0.25">
      <c r="A55" s="131" t="s">
        <v>2802</v>
      </c>
      <c r="B55" s="98" t="s">
        <v>10133</v>
      </c>
      <c r="C55" s="129">
        <v>42030</v>
      </c>
      <c r="D55" s="130">
        <v>30000</v>
      </c>
      <c r="E55" s="130">
        <v>37500</v>
      </c>
      <c r="F55" s="128" t="s">
        <v>1735</v>
      </c>
      <c r="G55" s="129">
        <v>42155</v>
      </c>
      <c r="H55" s="110" t="s">
        <v>4159</v>
      </c>
    </row>
    <row r="56" spans="1:8" ht="45" x14ac:dyDescent="0.25">
      <c r="A56" s="127" t="s">
        <v>2803</v>
      </c>
      <c r="B56" s="98" t="s">
        <v>10137</v>
      </c>
      <c r="C56" s="129">
        <v>42030</v>
      </c>
      <c r="D56" s="130">
        <v>30000</v>
      </c>
      <c r="E56" s="130">
        <v>37500</v>
      </c>
      <c r="F56" s="128" t="s">
        <v>1735</v>
      </c>
      <c r="G56" s="129">
        <v>42155</v>
      </c>
      <c r="H56" s="110" t="s">
        <v>4160</v>
      </c>
    </row>
    <row r="57" spans="1:8" ht="45" x14ac:dyDescent="0.25">
      <c r="A57" s="131" t="s">
        <v>2804</v>
      </c>
      <c r="B57" s="98" t="s">
        <v>10130</v>
      </c>
      <c r="C57" s="129">
        <v>42030</v>
      </c>
      <c r="D57" s="130">
        <v>30000</v>
      </c>
      <c r="E57" s="130">
        <v>37500</v>
      </c>
      <c r="F57" s="128" t="s">
        <v>1735</v>
      </c>
      <c r="G57" s="129">
        <v>42155</v>
      </c>
      <c r="H57" s="110" t="s">
        <v>4161</v>
      </c>
    </row>
    <row r="58" spans="1:8" ht="22.5" x14ac:dyDescent="0.25">
      <c r="A58" s="131" t="s">
        <v>2805</v>
      </c>
      <c r="B58" s="98" t="s">
        <v>2806</v>
      </c>
      <c r="C58" s="129">
        <v>42027</v>
      </c>
      <c r="D58" s="130">
        <v>0</v>
      </c>
      <c r="E58" s="130">
        <v>0</v>
      </c>
      <c r="F58" s="128" t="s">
        <v>2807</v>
      </c>
      <c r="G58" s="129">
        <v>42338</v>
      </c>
      <c r="H58" s="110" t="s">
        <v>228</v>
      </c>
    </row>
    <row r="59" spans="1:8" ht="45" x14ac:dyDescent="0.25">
      <c r="A59" s="131" t="s">
        <v>2808</v>
      </c>
      <c r="B59" s="98" t="s">
        <v>10130</v>
      </c>
      <c r="C59" s="129">
        <v>42030</v>
      </c>
      <c r="D59" s="130">
        <v>30000</v>
      </c>
      <c r="E59" s="130">
        <v>37500</v>
      </c>
      <c r="F59" s="128" t="s">
        <v>1735</v>
      </c>
      <c r="G59" s="129">
        <v>42155</v>
      </c>
      <c r="H59" s="110" t="s">
        <v>4162</v>
      </c>
    </row>
    <row r="60" spans="1:8" ht="45" x14ac:dyDescent="0.25">
      <c r="A60" s="131" t="s">
        <v>2809</v>
      </c>
      <c r="B60" s="98" t="s">
        <v>10133</v>
      </c>
      <c r="C60" s="129">
        <v>42030</v>
      </c>
      <c r="D60" s="130">
        <v>30000</v>
      </c>
      <c r="E60" s="130">
        <v>37500</v>
      </c>
      <c r="F60" s="128" t="s">
        <v>1735</v>
      </c>
      <c r="G60" s="129">
        <v>42155</v>
      </c>
      <c r="H60" s="110" t="s">
        <v>4163</v>
      </c>
    </row>
    <row r="61" spans="1:8" ht="56.25" customHeight="1" x14ac:dyDescent="0.25">
      <c r="A61" s="401" t="s">
        <v>2810</v>
      </c>
      <c r="B61" s="388" t="s">
        <v>10130</v>
      </c>
      <c r="C61" s="387">
        <v>42030</v>
      </c>
      <c r="D61" s="390">
        <v>30000</v>
      </c>
      <c r="E61" s="390">
        <v>37500</v>
      </c>
      <c r="F61" s="388" t="s">
        <v>1735</v>
      </c>
      <c r="G61" s="387">
        <v>42155</v>
      </c>
      <c r="H61" s="110" t="s">
        <v>4164</v>
      </c>
    </row>
    <row r="62" spans="1:8" x14ac:dyDescent="0.25">
      <c r="A62" s="401"/>
      <c r="B62" s="388"/>
      <c r="C62" s="387"/>
      <c r="D62" s="390"/>
      <c r="E62" s="390"/>
      <c r="F62" s="388"/>
      <c r="G62" s="387"/>
      <c r="H62" s="110" t="s">
        <v>4165</v>
      </c>
    </row>
    <row r="63" spans="1:8" ht="45" x14ac:dyDescent="0.25">
      <c r="A63" s="131" t="s">
        <v>2811</v>
      </c>
      <c r="B63" s="98" t="s">
        <v>10133</v>
      </c>
      <c r="C63" s="129">
        <v>42030</v>
      </c>
      <c r="D63" s="130">
        <v>30000</v>
      </c>
      <c r="E63" s="130">
        <v>37500</v>
      </c>
      <c r="F63" s="128" t="s">
        <v>1735</v>
      </c>
      <c r="G63" s="129">
        <v>42155</v>
      </c>
      <c r="H63" s="110" t="s">
        <v>4166</v>
      </c>
    </row>
    <row r="64" spans="1:8" ht="45" x14ac:dyDescent="0.25">
      <c r="A64" s="131" t="s">
        <v>2812</v>
      </c>
      <c r="B64" s="98" t="s">
        <v>10138</v>
      </c>
      <c r="C64" s="129">
        <v>42030</v>
      </c>
      <c r="D64" s="130">
        <v>30000</v>
      </c>
      <c r="E64" s="130">
        <v>37500</v>
      </c>
      <c r="F64" s="128" t="s">
        <v>1735</v>
      </c>
      <c r="G64" s="129">
        <v>42155</v>
      </c>
      <c r="H64" s="135" t="s">
        <v>4167</v>
      </c>
    </row>
    <row r="65" spans="1:8" ht="45" x14ac:dyDescent="0.25">
      <c r="A65" s="131" t="s">
        <v>2813</v>
      </c>
      <c r="B65" s="98" t="s">
        <v>10130</v>
      </c>
      <c r="C65" s="129">
        <v>42030</v>
      </c>
      <c r="D65" s="130">
        <v>30000</v>
      </c>
      <c r="E65" s="130">
        <v>37500</v>
      </c>
      <c r="F65" s="128" t="s">
        <v>1735</v>
      </c>
      <c r="G65" s="129">
        <v>42155</v>
      </c>
      <c r="H65" s="110" t="s">
        <v>4168</v>
      </c>
    </row>
    <row r="66" spans="1:8" ht="45" x14ac:dyDescent="0.25">
      <c r="A66" s="131" t="s">
        <v>2814</v>
      </c>
      <c r="B66" s="98" t="s">
        <v>10133</v>
      </c>
      <c r="C66" s="129">
        <v>42030</v>
      </c>
      <c r="D66" s="130">
        <v>30000</v>
      </c>
      <c r="E66" s="130">
        <v>37500</v>
      </c>
      <c r="F66" s="128" t="s">
        <v>1735</v>
      </c>
      <c r="G66" s="129">
        <v>42155</v>
      </c>
      <c r="H66" s="110" t="s">
        <v>4169</v>
      </c>
    </row>
    <row r="67" spans="1:8" ht="45" x14ac:dyDescent="0.25">
      <c r="A67" s="131" t="s">
        <v>2815</v>
      </c>
      <c r="B67" s="98" t="s">
        <v>10133</v>
      </c>
      <c r="C67" s="129">
        <v>42030</v>
      </c>
      <c r="D67" s="130">
        <v>30000</v>
      </c>
      <c r="E67" s="130">
        <v>37500</v>
      </c>
      <c r="F67" s="128" t="s">
        <v>1735</v>
      </c>
      <c r="G67" s="129">
        <v>42155</v>
      </c>
      <c r="H67" s="110" t="s">
        <v>4170</v>
      </c>
    </row>
    <row r="68" spans="1:8" ht="45" x14ac:dyDescent="0.25">
      <c r="A68" s="131" t="s">
        <v>2816</v>
      </c>
      <c r="B68" s="98" t="s">
        <v>10130</v>
      </c>
      <c r="C68" s="129">
        <v>42030</v>
      </c>
      <c r="D68" s="130">
        <v>0</v>
      </c>
      <c r="E68" s="130">
        <v>0</v>
      </c>
      <c r="F68" s="128" t="s">
        <v>1735</v>
      </c>
      <c r="G68" s="129">
        <v>42155</v>
      </c>
      <c r="H68" s="110" t="s">
        <v>4171</v>
      </c>
    </row>
    <row r="69" spans="1:8" ht="45" x14ac:dyDescent="0.25">
      <c r="A69" s="131" t="s">
        <v>2817</v>
      </c>
      <c r="B69" s="98" t="s">
        <v>10133</v>
      </c>
      <c r="C69" s="129">
        <v>42030</v>
      </c>
      <c r="D69" s="130">
        <v>30000</v>
      </c>
      <c r="E69" s="130">
        <v>37500</v>
      </c>
      <c r="F69" s="128" t="s">
        <v>1735</v>
      </c>
      <c r="G69" s="129">
        <v>42155</v>
      </c>
      <c r="H69" s="110" t="s">
        <v>4172</v>
      </c>
    </row>
    <row r="70" spans="1:8" ht="45" x14ac:dyDescent="0.25">
      <c r="A70" s="131" t="s">
        <v>2818</v>
      </c>
      <c r="B70" s="98" t="s">
        <v>10130</v>
      </c>
      <c r="C70" s="129">
        <v>42030</v>
      </c>
      <c r="D70" s="130">
        <v>30000</v>
      </c>
      <c r="E70" s="130">
        <v>37500</v>
      </c>
      <c r="F70" s="128" t="s">
        <v>1735</v>
      </c>
      <c r="G70" s="129">
        <v>42155</v>
      </c>
      <c r="H70" s="110" t="s">
        <v>4173</v>
      </c>
    </row>
    <row r="71" spans="1:8" ht="45" x14ac:dyDescent="0.25">
      <c r="A71" s="131" t="s">
        <v>2819</v>
      </c>
      <c r="B71" s="98" t="s">
        <v>10130</v>
      </c>
      <c r="C71" s="129">
        <v>42030</v>
      </c>
      <c r="D71" s="130">
        <v>0</v>
      </c>
      <c r="E71" s="130">
        <v>0</v>
      </c>
      <c r="F71" s="128" t="s">
        <v>1735</v>
      </c>
      <c r="G71" s="129">
        <v>42155</v>
      </c>
      <c r="H71" s="110" t="s">
        <v>4174</v>
      </c>
    </row>
    <row r="72" spans="1:8" ht="45" x14ac:dyDescent="0.25">
      <c r="A72" s="131" t="s">
        <v>2820</v>
      </c>
      <c r="B72" s="98" t="s">
        <v>10133</v>
      </c>
      <c r="C72" s="129">
        <v>42030</v>
      </c>
      <c r="D72" s="130">
        <v>30000</v>
      </c>
      <c r="E72" s="130">
        <v>37500</v>
      </c>
      <c r="F72" s="128" t="s">
        <v>1735</v>
      </c>
      <c r="G72" s="129">
        <v>42155</v>
      </c>
      <c r="H72" s="110" t="s">
        <v>4175</v>
      </c>
    </row>
    <row r="73" spans="1:8" ht="45" x14ac:dyDescent="0.25">
      <c r="A73" s="131" t="s">
        <v>2821</v>
      </c>
      <c r="B73" s="98" t="s">
        <v>10133</v>
      </c>
      <c r="C73" s="129">
        <v>42030</v>
      </c>
      <c r="D73" s="130">
        <v>30000</v>
      </c>
      <c r="E73" s="130">
        <v>37500</v>
      </c>
      <c r="F73" s="128" t="s">
        <v>1735</v>
      </c>
      <c r="G73" s="129">
        <v>42155</v>
      </c>
      <c r="H73" s="110" t="s">
        <v>4176</v>
      </c>
    </row>
    <row r="74" spans="1:8" ht="45" x14ac:dyDescent="0.25">
      <c r="A74" s="131" t="s">
        <v>2822</v>
      </c>
      <c r="B74" s="98" t="s">
        <v>10133</v>
      </c>
      <c r="C74" s="129">
        <v>42030</v>
      </c>
      <c r="D74" s="130">
        <v>30000</v>
      </c>
      <c r="E74" s="130">
        <v>37500</v>
      </c>
      <c r="F74" s="128" t="s">
        <v>1735</v>
      </c>
      <c r="G74" s="129">
        <v>42155</v>
      </c>
      <c r="H74" s="110" t="s">
        <v>4177</v>
      </c>
    </row>
    <row r="75" spans="1:8" ht="45" x14ac:dyDescent="0.25">
      <c r="A75" s="131" t="s">
        <v>2823</v>
      </c>
      <c r="B75" s="98" t="s">
        <v>10133</v>
      </c>
      <c r="C75" s="129">
        <v>42030</v>
      </c>
      <c r="D75" s="130">
        <v>30000</v>
      </c>
      <c r="E75" s="130">
        <v>37500</v>
      </c>
      <c r="F75" s="128" t="s">
        <v>1735</v>
      </c>
      <c r="G75" s="129">
        <v>42155</v>
      </c>
      <c r="H75" s="110" t="s">
        <v>4178</v>
      </c>
    </row>
    <row r="76" spans="1:8" ht="45" x14ac:dyDescent="0.25">
      <c r="A76" s="131" t="s">
        <v>2824</v>
      </c>
      <c r="B76" s="98" t="s">
        <v>10130</v>
      </c>
      <c r="C76" s="129">
        <v>42030</v>
      </c>
      <c r="D76" s="130">
        <v>30000</v>
      </c>
      <c r="E76" s="130">
        <v>37500</v>
      </c>
      <c r="F76" s="128" t="s">
        <v>1735</v>
      </c>
      <c r="G76" s="129">
        <v>42155</v>
      </c>
      <c r="H76" s="110" t="s">
        <v>4179</v>
      </c>
    </row>
    <row r="77" spans="1:8" ht="12" customHeight="1" x14ac:dyDescent="0.25">
      <c r="A77" s="401" t="s">
        <v>2825</v>
      </c>
      <c r="B77" s="388" t="s">
        <v>10130</v>
      </c>
      <c r="C77" s="387">
        <v>42030</v>
      </c>
      <c r="D77" s="390">
        <v>30000</v>
      </c>
      <c r="E77" s="390">
        <v>37500</v>
      </c>
      <c r="F77" s="388" t="s">
        <v>1735</v>
      </c>
      <c r="G77" s="387">
        <v>42155</v>
      </c>
      <c r="H77" s="110" t="s">
        <v>4180</v>
      </c>
    </row>
    <row r="78" spans="1:8" x14ac:dyDescent="0.25">
      <c r="A78" s="401"/>
      <c r="B78" s="388"/>
      <c r="C78" s="387"/>
      <c r="D78" s="390"/>
      <c r="E78" s="390"/>
      <c r="F78" s="388"/>
      <c r="G78" s="387"/>
      <c r="H78" s="110" t="s">
        <v>4181</v>
      </c>
    </row>
    <row r="79" spans="1:8" ht="53.25" customHeight="1" x14ac:dyDescent="0.25">
      <c r="A79" s="401"/>
      <c r="B79" s="388"/>
      <c r="C79" s="387"/>
      <c r="D79" s="390"/>
      <c r="E79" s="390"/>
      <c r="F79" s="388"/>
      <c r="G79" s="387"/>
      <c r="H79" s="110" t="s">
        <v>4182</v>
      </c>
    </row>
    <row r="80" spans="1:8" ht="45" x14ac:dyDescent="0.25">
      <c r="A80" s="131" t="s">
        <v>2826</v>
      </c>
      <c r="B80" s="98" t="s">
        <v>10130</v>
      </c>
      <c r="C80" s="129">
        <v>42030</v>
      </c>
      <c r="D80" s="130">
        <v>30000</v>
      </c>
      <c r="E80" s="130">
        <v>37500</v>
      </c>
      <c r="F80" s="128" t="s">
        <v>1735</v>
      </c>
      <c r="G80" s="129">
        <v>42155</v>
      </c>
      <c r="H80" s="110" t="s">
        <v>4178</v>
      </c>
    </row>
    <row r="81" spans="1:8" ht="45" x14ac:dyDescent="0.25">
      <c r="A81" s="131" t="s">
        <v>2827</v>
      </c>
      <c r="B81" s="98" t="s">
        <v>10130</v>
      </c>
      <c r="C81" s="129">
        <v>42030</v>
      </c>
      <c r="D81" s="130">
        <v>30000</v>
      </c>
      <c r="E81" s="130">
        <v>37500</v>
      </c>
      <c r="F81" s="128" t="s">
        <v>1735</v>
      </c>
      <c r="G81" s="129">
        <v>42155</v>
      </c>
      <c r="H81" s="110" t="s">
        <v>4183</v>
      </c>
    </row>
    <row r="82" spans="1:8" ht="45" x14ac:dyDescent="0.25">
      <c r="A82" s="131" t="s">
        <v>2828</v>
      </c>
      <c r="B82" s="98" t="s">
        <v>10139</v>
      </c>
      <c r="C82" s="129">
        <v>42030</v>
      </c>
      <c r="D82" s="130">
        <v>30000</v>
      </c>
      <c r="E82" s="130">
        <v>37500</v>
      </c>
      <c r="F82" s="128" t="s">
        <v>1735</v>
      </c>
      <c r="G82" s="129">
        <v>42155</v>
      </c>
      <c r="H82" s="110" t="s">
        <v>4184</v>
      </c>
    </row>
    <row r="83" spans="1:8" ht="22.5" x14ac:dyDescent="0.25">
      <c r="A83" s="131" t="s">
        <v>2829</v>
      </c>
      <c r="B83" s="98" t="s">
        <v>2830</v>
      </c>
      <c r="C83" s="129">
        <v>42037</v>
      </c>
      <c r="D83" s="130">
        <v>13078.4</v>
      </c>
      <c r="E83" s="130">
        <v>16348</v>
      </c>
      <c r="F83" s="128" t="s">
        <v>1961</v>
      </c>
      <c r="G83" s="129">
        <v>42401</v>
      </c>
      <c r="H83" s="110" t="s">
        <v>22</v>
      </c>
    </row>
    <row r="84" spans="1:8" ht="33.75" x14ac:dyDescent="0.25">
      <c r="A84" s="131" t="s">
        <v>2831</v>
      </c>
      <c r="B84" s="98" t="s">
        <v>2832</v>
      </c>
      <c r="C84" s="129">
        <v>42032</v>
      </c>
      <c r="D84" s="130">
        <v>20000</v>
      </c>
      <c r="E84" s="130">
        <v>25000</v>
      </c>
      <c r="F84" s="128" t="s">
        <v>2413</v>
      </c>
      <c r="G84" s="129">
        <v>42135</v>
      </c>
      <c r="H84" s="110" t="s">
        <v>210</v>
      </c>
    </row>
    <row r="85" spans="1:8" ht="33.75" x14ac:dyDescent="0.25">
      <c r="A85" s="131" t="s">
        <v>2833</v>
      </c>
      <c r="B85" s="98" t="s">
        <v>2834</v>
      </c>
      <c r="C85" s="129">
        <v>42032</v>
      </c>
      <c r="D85" s="130">
        <v>31460</v>
      </c>
      <c r="E85" s="130">
        <v>39325</v>
      </c>
      <c r="F85" s="128" t="s">
        <v>2835</v>
      </c>
      <c r="G85" s="129">
        <v>42051</v>
      </c>
      <c r="H85" s="110" t="s">
        <v>10</v>
      </c>
    </row>
    <row r="86" spans="1:8" ht="45" customHeight="1" x14ac:dyDescent="0.25">
      <c r="A86" s="401" t="s">
        <v>2836</v>
      </c>
      <c r="B86" s="388" t="s">
        <v>2837</v>
      </c>
      <c r="C86" s="387">
        <v>42039</v>
      </c>
      <c r="D86" s="390">
        <v>0</v>
      </c>
      <c r="E86" s="390">
        <v>0</v>
      </c>
      <c r="F86" s="388" t="s">
        <v>2838</v>
      </c>
      <c r="G86" s="387">
        <v>45692</v>
      </c>
      <c r="H86" s="110" t="s">
        <v>4185</v>
      </c>
    </row>
    <row r="87" spans="1:8" ht="22.5" x14ac:dyDescent="0.25">
      <c r="A87" s="401"/>
      <c r="B87" s="388"/>
      <c r="C87" s="387"/>
      <c r="D87" s="390"/>
      <c r="E87" s="390"/>
      <c r="F87" s="388"/>
      <c r="G87" s="387"/>
      <c r="H87" s="110" t="s">
        <v>4186</v>
      </c>
    </row>
    <row r="88" spans="1:8" ht="45" customHeight="1" x14ac:dyDescent="0.25">
      <c r="A88" s="401" t="s">
        <v>2839</v>
      </c>
      <c r="B88" s="388" t="s">
        <v>2840</v>
      </c>
      <c r="C88" s="387">
        <v>42039</v>
      </c>
      <c r="D88" s="390">
        <v>0</v>
      </c>
      <c r="E88" s="390">
        <v>0</v>
      </c>
      <c r="F88" s="388" t="s">
        <v>2838</v>
      </c>
      <c r="G88" s="387">
        <v>45692</v>
      </c>
      <c r="H88" s="110" t="s">
        <v>4186</v>
      </c>
    </row>
    <row r="89" spans="1:8" ht="22.5" x14ac:dyDescent="0.25">
      <c r="A89" s="401"/>
      <c r="B89" s="388"/>
      <c r="C89" s="387"/>
      <c r="D89" s="390"/>
      <c r="E89" s="390"/>
      <c r="F89" s="388"/>
      <c r="G89" s="387"/>
      <c r="H89" s="110" t="s">
        <v>208</v>
      </c>
    </row>
    <row r="90" spans="1:8" ht="24.75" customHeight="1" x14ac:dyDescent="0.25">
      <c r="A90" s="401" t="s">
        <v>2841</v>
      </c>
      <c r="B90" s="388" t="s">
        <v>2842</v>
      </c>
      <c r="C90" s="387">
        <v>42020</v>
      </c>
      <c r="D90" s="390">
        <v>0</v>
      </c>
      <c r="E90" s="390">
        <v>0</v>
      </c>
      <c r="F90" s="388" t="s">
        <v>2843</v>
      </c>
      <c r="G90" s="387">
        <v>45673</v>
      </c>
      <c r="H90" s="110" t="s">
        <v>4186</v>
      </c>
    </row>
    <row r="91" spans="1:8" ht="28.5" customHeight="1" x14ac:dyDescent="0.25">
      <c r="A91" s="401"/>
      <c r="B91" s="388"/>
      <c r="C91" s="387"/>
      <c r="D91" s="390"/>
      <c r="E91" s="390"/>
      <c r="F91" s="388"/>
      <c r="G91" s="387"/>
      <c r="H91" s="110" t="s">
        <v>2609</v>
      </c>
    </row>
    <row r="92" spans="1:8" ht="33.75" customHeight="1" x14ac:dyDescent="0.25">
      <c r="A92" s="401" t="s">
        <v>2844</v>
      </c>
      <c r="B92" s="388" t="s">
        <v>2845</v>
      </c>
      <c r="C92" s="387">
        <v>42039</v>
      </c>
      <c r="D92" s="390">
        <v>0</v>
      </c>
      <c r="E92" s="390">
        <v>0</v>
      </c>
      <c r="F92" s="388" t="s">
        <v>2838</v>
      </c>
      <c r="G92" s="387">
        <v>45692</v>
      </c>
      <c r="H92" s="110" t="s">
        <v>4187</v>
      </c>
    </row>
    <row r="93" spans="1:8" ht="20.25" customHeight="1" x14ac:dyDescent="0.25">
      <c r="A93" s="401"/>
      <c r="B93" s="388"/>
      <c r="C93" s="387"/>
      <c r="D93" s="390"/>
      <c r="E93" s="390"/>
      <c r="F93" s="388"/>
      <c r="G93" s="387"/>
      <c r="H93" s="110" t="s">
        <v>4186</v>
      </c>
    </row>
    <row r="94" spans="1:8" ht="45" customHeight="1" x14ac:dyDescent="0.25">
      <c r="A94" s="401" t="s">
        <v>2846</v>
      </c>
      <c r="B94" s="388" t="s">
        <v>2847</v>
      </c>
      <c r="C94" s="387">
        <v>42039</v>
      </c>
      <c r="D94" s="390">
        <v>0</v>
      </c>
      <c r="E94" s="390">
        <v>0</v>
      </c>
      <c r="F94" s="388" t="s">
        <v>2838</v>
      </c>
      <c r="G94" s="387">
        <v>45692</v>
      </c>
      <c r="H94" s="110" t="s">
        <v>4186</v>
      </c>
    </row>
    <row r="95" spans="1:8" ht="27" customHeight="1" x14ac:dyDescent="0.25">
      <c r="A95" s="401"/>
      <c r="B95" s="388"/>
      <c r="C95" s="387"/>
      <c r="D95" s="390"/>
      <c r="E95" s="390"/>
      <c r="F95" s="388"/>
      <c r="G95" s="387"/>
      <c r="H95" s="110" t="s">
        <v>4188</v>
      </c>
    </row>
    <row r="96" spans="1:8" ht="33.75" x14ac:dyDescent="0.25">
      <c r="A96" s="131" t="s">
        <v>2848</v>
      </c>
      <c r="B96" s="98" t="s">
        <v>2849</v>
      </c>
      <c r="C96" s="129">
        <v>42032</v>
      </c>
      <c r="D96" s="130">
        <v>0</v>
      </c>
      <c r="E96" s="130">
        <v>0</v>
      </c>
      <c r="F96" s="128" t="s">
        <v>2047</v>
      </c>
      <c r="G96" s="129">
        <v>42124</v>
      </c>
      <c r="H96" s="110" t="s">
        <v>210</v>
      </c>
    </row>
    <row r="97" spans="1:8" ht="22.5" x14ac:dyDescent="0.25">
      <c r="A97" s="131" t="s">
        <v>2850</v>
      </c>
      <c r="B97" s="98" t="s">
        <v>2851</v>
      </c>
      <c r="C97" s="129">
        <v>42032</v>
      </c>
      <c r="D97" s="130">
        <v>31460</v>
      </c>
      <c r="E97" s="130">
        <v>39325</v>
      </c>
      <c r="F97" s="128" t="s">
        <v>2047</v>
      </c>
      <c r="G97" s="129">
        <v>42339</v>
      </c>
      <c r="H97" s="110" t="s">
        <v>10</v>
      </c>
    </row>
    <row r="98" spans="1:8" ht="33.75" x14ac:dyDescent="0.25">
      <c r="A98" s="131" t="s">
        <v>2852</v>
      </c>
      <c r="B98" s="98" t="s">
        <v>1513</v>
      </c>
      <c r="C98" s="129">
        <v>42048</v>
      </c>
      <c r="D98" s="130">
        <v>0</v>
      </c>
      <c r="E98" s="130">
        <v>0</v>
      </c>
      <c r="F98" s="128" t="s">
        <v>2047</v>
      </c>
      <c r="G98" s="129">
        <v>42369</v>
      </c>
      <c r="H98" s="110" t="s">
        <v>215</v>
      </c>
    </row>
    <row r="99" spans="1:8" ht="33.75" x14ac:dyDescent="0.25">
      <c r="A99" s="131" t="s">
        <v>2853</v>
      </c>
      <c r="B99" s="98" t="s">
        <v>2854</v>
      </c>
      <c r="C99" s="129">
        <v>42032</v>
      </c>
      <c r="D99" s="130">
        <v>17440</v>
      </c>
      <c r="E99" s="130">
        <v>21800</v>
      </c>
      <c r="F99" s="128" t="s">
        <v>2413</v>
      </c>
      <c r="G99" s="129">
        <v>42153</v>
      </c>
      <c r="H99" s="110" t="s">
        <v>10</v>
      </c>
    </row>
    <row r="100" spans="1:8" ht="33.75" x14ac:dyDescent="0.25">
      <c r="A100" s="131" t="s">
        <v>2855</v>
      </c>
      <c r="B100" s="98" t="s">
        <v>2261</v>
      </c>
      <c r="C100" s="129">
        <v>42032</v>
      </c>
      <c r="D100" s="130">
        <v>0</v>
      </c>
      <c r="E100" s="130">
        <v>0</v>
      </c>
      <c r="F100" s="128" t="s">
        <v>2259</v>
      </c>
      <c r="G100" s="129">
        <v>42124</v>
      </c>
      <c r="H100" s="110" t="s">
        <v>10</v>
      </c>
    </row>
    <row r="101" spans="1:8" ht="45" x14ac:dyDescent="0.25">
      <c r="A101" s="131" t="s">
        <v>2856</v>
      </c>
      <c r="B101" s="98" t="s">
        <v>2857</v>
      </c>
      <c r="C101" s="129">
        <v>42058</v>
      </c>
      <c r="D101" s="130">
        <v>56000</v>
      </c>
      <c r="E101" s="130">
        <v>70000</v>
      </c>
      <c r="F101" s="128" t="s">
        <v>2858</v>
      </c>
      <c r="G101" s="129">
        <v>42358</v>
      </c>
      <c r="H101" s="110" t="s">
        <v>226</v>
      </c>
    </row>
    <row r="102" spans="1:8" ht="45" x14ac:dyDescent="0.25">
      <c r="A102" s="131" t="s">
        <v>2859</v>
      </c>
      <c r="B102" s="98" t="s">
        <v>2860</v>
      </c>
      <c r="C102" s="129">
        <v>42058</v>
      </c>
      <c r="D102" s="130">
        <v>104000</v>
      </c>
      <c r="E102" s="130">
        <v>130000</v>
      </c>
      <c r="F102" s="128" t="s">
        <v>2858</v>
      </c>
      <c r="G102" s="129">
        <v>42358</v>
      </c>
      <c r="H102" s="110" t="s">
        <v>234</v>
      </c>
    </row>
    <row r="103" spans="1:8" ht="33.75" x14ac:dyDescent="0.25">
      <c r="A103" s="131" t="s">
        <v>2861</v>
      </c>
      <c r="B103" s="98" t="s">
        <v>2862</v>
      </c>
      <c r="C103" s="129">
        <v>42058</v>
      </c>
      <c r="D103" s="130">
        <v>360000</v>
      </c>
      <c r="E103" s="130">
        <v>360000</v>
      </c>
      <c r="F103" s="128" t="s">
        <v>2047</v>
      </c>
      <c r="G103" s="129">
        <v>42369</v>
      </c>
      <c r="H103" s="110" t="s">
        <v>237</v>
      </c>
    </row>
    <row r="104" spans="1:8" ht="33.75" x14ac:dyDescent="0.25">
      <c r="A104" s="131" t="s">
        <v>2863</v>
      </c>
      <c r="B104" s="98" t="s">
        <v>2864</v>
      </c>
      <c r="C104" s="129">
        <v>42058</v>
      </c>
      <c r="D104" s="130">
        <v>72000</v>
      </c>
      <c r="E104" s="130">
        <v>72000</v>
      </c>
      <c r="F104" s="128" t="s">
        <v>2047</v>
      </c>
      <c r="G104" s="129">
        <v>42369</v>
      </c>
      <c r="H104" s="110" t="s">
        <v>265</v>
      </c>
    </row>
    <row r="105" spans="1:8" ht="22.5" x14ac:dyDescent="0.25">
      <c r="A105" s="131" t="s">
        <v>2865</v>
      </c>
      <c r="B105" s="98" t="s">
        <v>2866</v>
      </c>
      <c r="C105" s="129">
        <v>42058</v>
      </c>
      <c r="D105" s="130">
        <v>18000</v>
      </c>
      <c r="E105" s="130">
        <v>18000</v>
      </c>
      <c r="F105" s="128" t="s">
        <v>2047</v>
      </c>
      <c r="G105" s="129">
        <v>42369</v>
      </c>
      <c r="H105" s="110" t="s">
        <v>1525</v>
      </c>
    </row>
    <row r="106" spans="1:8" ht="22.5" x14ac:dyDescent="0.25">
      <c r="A106" s="131" t="s">
        <v>2867</v>
      </c>
      <c r="B106" s="98" t="s">
        <v>2868</v>
      </c>
      <c r="C106" s="129">
        <v>42058</v>
      </c>
      <c r="D106" s="130">
        <v>8000</v>
      </c>
      <c r="E106" s="130">
        <v>8000</v>
      </c>
      <c r="F106" s="128" t="s">
        <v>2047</v>
      </c>
      <c r="G106" s="129">
        <v>42369</v>
      </c>
      <c r="H106" s="110" t="s">
        <v>239</v>
      </c>
    </row>
    <row r="107" spans="1:8" ht="22.5" x14ac:dyDescent="0.25">
      <c r="A107" s="131" t="s">
        <v>2869</v>
      </c>
      <c r="B107" s="98" t="s">
        <v>2868</v>
      </c>
      <c r="C107" s="129">
        <v>42058</v>
      </c>
      <c r="D107" s="130">
        <v>35000</v>
      </c>
      <c r="E107" s="130">
        <v>35000</v>
      </c>
      <c r="F107" s="128" t="s">
        <v>2047</v>
      </c>
      <c r="G107" s="129">
        <v>42369</v>
      </c>
      <c r="H107" s="110" t="s">
        <v>239</v>
      </c>
    </row>
    <row r="108" spans="1:8" ht="22.5" x14ac:dyDescent="0.25">
      <c r="A108" s="131" t="s">
        <v>2870</v>
      </c>
      <c r="B108" s="98" t="s">
        <v>2868</v>
      </c>
      <c r="C108" s="129">
        <v>42058</v>
      </c>
      <c r="D108" s="130">
        <v>75000</v>
      </c>
      <c r="E108" s="130">
        <v>75000</v>
      </c>
      <c r="F108" s="128" t="s">
        <v>2047</v>
      </c>
      <c r="G108" s="129">
        <v>42369</v>
      </c>
      <c r="H108" s="110" t="s">
        <v>239</v>
      </c>
    </row>
    <row r="109" spans="1:8" ht="56.25" x14ac:dyDescent="0.25">
      <c r="A109" s="131" t="s">
        <v>2871</v>
      </c>
      <c r="B109" s="98" t="s">
        <v>2872</v>
      </c>
      <c r="C109" s="129">
        <v>42051</v>
      </c>
      <c r="D109" s="130">
        <v>16000</v>
      </c>
      <c r="E109" s="130">
        <v>20000</v>
      </c>
      <c r="F109" s="128" t="s">
        <v>2047</v>
      </c>
      <c r="G109" s="129">
        <v>42369</v>
      </c>
      <c r="H109" s="110" t="s">
        <v>4189</v>
      </c>
    </row>
    <row r="110" spans="1:8" ht="33.75" x14ac:dyDescent="0.25">
      <c r="A110" s="131" t="s">
        <v>2873</v>
      </c>
      <c r="B110" s="98" t="s">
        <v>2874</v>
      </c>
      <c r="C110" s="129">
        <v>42058</v>
      </c>
      <c r="D110" s="130">
        <v>0</v>
      </c>
      <c r="E110" s="130">
        <v>0</v>
      </c>
      <c r="F110" s="128" t="s">
        <v>2875</v>
      </c>
      <c r="G110" s="129">
        <v>42121</v>
      </c>
      <c r="H110" s="110" t="s">
        <v>300</v>
      </c>
    </row>
    <row r="111" spans="1:8" ht="22.5" x14ac:dyDescent="0.25">
      <c r="A111" s="131" t="s">
        <v>2876</v>
      </c>
      <c r="B111" s="98" t="s">
        <v>2877</v>
      </c>
      <c r="C111" s="129">
        <v>42058</v>
      </c>
      <c r="D111" s="130">
        <v>57600</v>
      </c>
      <c r="E111" s="130">
        <v>72000</v>
      </c>
      <c r="F111" s="128" t="s">
        <v>2047</v>
      </c>
      <c r="G111" s="129">
        <v>42369</v>
      </c>
      <c r="H111" s="110" t="s">
        <v>265</v>
      </c>
    </row>
    <row r="112" spans="1:8" ht="22.5" x14ac:dyDescent="0.25">
      <c r="A112" s="131" t="s">
        <v>2878</v>
      </c>
      <c r="B112" s="98" t="s">
        <v>2879</v>
      </c>
      <c r="C112" s="129">
        <v>42058</v>
      </c>
      <c r="D112" s="130">
        <v>14400</v>
      </c>
      <c r="E112" s="130">
        <v>18000</v>
      </c>
      <c r="F112" s="128" t="s">
        <v>2047</v>
      </c>
      <c r="G112" s="129">
        <v>42369</v>
      </c>
      <c r="H112" s="110" t="s">
        <v>1525</v>
      </c>
    </row>
    <row r="113" spans="1:8" ht="22.5" x14ac:dyDescent="0.25">
      <c r="A113" s="131" t="s">
        <v>2880</v>
      </c>
      <c r="B113" s="98" t="s">
        <v>2881</v>
      </c>
      <c r="C113" s="129">
        <v>42058</v>
      </c>
      <c r="D113" s="130">
        <v>0</v>
      </c>
      <c r="E113" s="130">
        <v>0</v>
      </c>
      <c r="F113" s="128" t="s">
        <v>2047</v>
      </c>
      <c r="G113" s="129">
        <v>42369</v>
      </c>
      <c r="H113" s="110" t="s">
        <v>237</v>
      </c>
    </row>
    <row r="114" spans="1:8" ht="22.5" x14ac:dyDescent="0.25">
      <c r="A114" s="131" t="s">
        <v>2882</v>
      </c>
      <c r="B114" s="98" t="s">
        <v>2868</v>
      </c>
      <c r="C114" s="129">
        <v>42058</v>
      </c>
      <c r="D114" s="130">
        <v>0</v>
      </c>
      <c r="E114" s="130">
        <v>0</v>
      </c>
      <c r="F114" s="128" t="s">
        <v>2047</v>
      </c>
      <c r="G114" s="129">
        <v>42369</v>
      </c>
      <c r="H114" s="110" t="s">
        <v>239</v>
      </c>
    </row>
    <row r="115" spans="1:8" ht="22.5" x14ac:dyDescent="0.25">
      <c r="A115" s="131" t="s">
        <v>2883</v>
      </c>
      <c r="B115" s="98" t="s">
        <v>2868</v>
      </c>
      <c r="C115" s="129">
        <v>42058</v>
      </c>
      <c r="D115" s="130">
        <v>60000</v>
      </c>
      <c r="E115" s="130">
        <v>75000</v>
      </c>
      <c r="F115" s="128" t="s">
        <v>2047</v>
      </c>
      <c r="G115" s="129">
        <v>42369</v>
      </c>
      <c r="H115" s="110" t="s">
        <v>239</v>
      </c>
    </row>
    <row r="116" spans="1:8" ht="22.5" x14ac:dyDescent="0.25">
      <c r="A116" s="131" t="s">
        <v>2884</v>
      </c>
      <c r="B116" s="98" t="s">
        <v>2868</v>
      </c>
      <c r="C116" s="129">
        <v>42058</v>
      </c>
      <c r="D116" s="130">
        <v>28000</v>
      </c>
      <c r="E116" s="130">
        <v>35000</v>
      </c>
      <c r="F116" s="128" t="s">
        <v>2047</v>
      </c>
      <c r="G116" s="129">
        <v>42369</v>
      </c>
      <c r="H116" s="110" t="s">
        <v>239</v>
      </c>
    </row>
    <row r="117" spans="1:8" ht="45" x14ac:dyDescent="0.25">
      <c r="A117" s="131" t="s">
        <v>2885</v>
      </c>
      <c r="B117" s="98" t="s">
        <v>2886</v>
      </c>
      <c r="C117" s="129">
        <v>42047</v>
      </c>
      <c r="D117" s="130">
        <v>0</v>
      </c>
      <c r="E117" s="130">
        <v>0</v>
      </c>
      <c r="F117" s="128" t="s">
        <v>2887</v>
      </c>
      <c r="G117" s="129">
        <v>45700</v>
      </c>
      <c r="H117" s="110" t="s">
        <v>4187</v>
      </c>
    </row>
    <row r="118" spans="1:8" ht="45" x14ac:dyDescent="0.25">
      <c r="A118" s="131" t="s">
        <v>2888</v>
      </c>
      <c r="B118" s="98" t="s">
        <v>2889</v>
      </c>
      <c r="C118" s="129">
        <v>42055</v>
      </c>
      <c r="D118" s="130">
        <v>0</v>
      </c>
      <c r="E118" s="130">
        <v>0</v>
      </c>
      <c r="F118" s="128" t="s">
        <v>2890</v>
      </c>
      <c r="G118" s="129">
        <v>45708</v>
      </c>
      <c r="H118" s="110" t="s">
        <v>4190</v>
      </c>
    </row>
    <row r="119" spans="1:8" ht="45" x14ac:dyDescent="0.25">
      <c r="A119" s="131" t="s">
        <v>2891</v>
      </c>
      <c r="B119" s="98" t="s">
        <v>2892</v>
      </c>
      <c r="C119" s="129">
        <v>42039</v>
      </c>
      <c r="D119" s="130">
        <v>0</v>
      </c>
      <c r="E119" s="130">
        <v>0</v>
      </c>
      <c r="F119" s="128" t="s">
        <v>2838</v>
      </c>
      <c r="G119" s="129">
        <v>45692</v>
      </c>
      <c r="H119" s="110" t="s">
        <v>4191</v>
      </c>
    </row>
    <row r="120" spans="1:8" ht="45" x14ac:dyDescent="0.25">
      <c r="A120" s="131" t="s">
        <v>2893</v>
      </c>
      <c r="B120" s="98" t="s">
        <v>2894</v>
      </c>
      <c r="C120" s="129">
        <v>42058</v>
      </c>
      <c r="D120" s="130">
        <v>140800</v>
      </c>
      <c r="E120" s="130">
        <v>176000</v>
      </c>
      <c r="F120" s="128" t="s">
        <v>2858</v>
      </c>
      <c r="G120" s="129">
        <v>42358</v>
      </c>
      <c r="H120" s="110" t="s">
        <v>211</v>
      </c>
    </row>
    <row r="121" spans="1:8" ht="45" x14ac:dyDescent="0.25">
      <c r="A121" s="131" t="s">
        <v>2895</v>
      </c>
      <c r="B121" s="98" t="s">
        <v>2896</v>
      </c>
      <c r="C121" s="129">
        <v>42060</v>
      </c>
      <c r="D121" s="130">
        <v>0</v>
      </c>
      <c r="E121" s="130">
        <v>0</v>
      </c>
      <c r="F121" s="128" t="s">
        <v>2047</v>
      </c>
      <c r="G121" s="129">
        <v>42369</v>
      </c>
      <c r="H121" s="110" t="s">
        <v>300</v>
      </c>
    </row>
    <row r="122" spans="1:8" ht="45" x14ac:dyDescent="0.25">
      <c r="A122" s="131" t="s">
        <v>2897</v>
      </c>
      <c r="B122" s="98" t="s">
        <v>2896</v>
      </c>
      <c r="C122" s="129">
        <v>42060</v>
      </c>
      <c r="D122" s="130">
        <v>0</v>
      </c>
      <c r="E122" s="130">
        <v>0</v>
      </c>
      <c r="F122" s="128" t="s">
        <v>2047</v>
      </c>
      <c r="G122" s="129">
        <v>42369</v>
      </c>
      <c r="H122" s="136" t="s">
        <v>300</v>
      </c>
    </row>
    <row r="123" spans="1:8" ht="22.5" x14ac:dyDescent="0.25">
      <c r="A123" s="131" t="s">
        <v>2898</v>
      </c>
      <c r="B123" s="98" t="s">
        <v>2899</v>
      </c>
      <c r="C123" s="129">
        <v>42023</v>
      </c>
      <c r="D123" s="130">
        <v>80000</v>
      </c>
      <c r="E123" s="130">
        <v>100000</v>
      </c>
      <c r="F123" s="128" t="s">
        <v>2807</v>
      </c>
      <c r="G123" s="129">
        <v>42338</v>
      </c>
      <c r="H123" s="110" t="s">
        <v>1518</v>
      </c>
    </row>
    <row r="124" spans="1:8" ht="45" x14ac:dyDescent="0.25">
      <c r="A124" s="131" t="s">
        <v>2900</v>
      </c>
      <c r="B124" s="98" t="s">
        <v>2901</v>
      </c>
      <c r="C124" s="129">
        <v>42047</v>
      </c>
      <c r="D124" s="130">
        <v>0</v>
      </c>
      <c r="E124" s="130">
        <v>0</v>
      </c>
      <c r="F124" s="128" t="s">
        <v>2887</v>
      </c>
      <c r="G124" s="129">
        <v>45700</v>
      </c>
      <c r="H124" s="110" t="s">
        <v>4191</v>
      </c>
    </row>
    <row r="125" spans="1:8" ht="33.75" x14ac:dyDescent="0.25">
      <c r="A125" s="131" t="s">
        <v>2902</v>
      </c>
      <c r="B125" s="98" t="s">
        <v>2903</v>
      </c>
      <c r="C125" s="129">
        <v>42047</v>
      </c>
      <c r="D125" s="130">
        <v>0</v>
      </c>
      <c r="E125" s="130">
        <v>0</v>
      </c>
      <c r="F125" s="128" t="s">
        <v>2887</v>
      </c>
      <c r="G125" s="129">
        <v>45700</v>
      </c>
      <c r="H125" s="110" t="s">
        <v>208</v>
      </c>
    </row>
    <row r="126" spans="1:8" ht="45" x14ac:dyDescent="0.25">
      <c r="A126" s="131" t="s">
        <v>2904</v>
      </c>
      <c r="B126" s="98" t="s">
        <v>2905</v>
      </c>
      <c r="C126" s="129">
        <v>42047</v>
      </c>
      <c r="D126" s="130">
        <v>0</v>
      </c>
      <c r="E126" s="130">
        <v>0</v>
      </c>
      <c r="F126" s="128" t="s">
        <v>2887</v>
      </c>
      <c r="G126" s="129">
        <v>45700</v>
      </c>
      <c r="H126" s="110" t="s">
        <v>2609</v>
      </c>
    </row>
    <row r="127" spans="1:8" ht="22.5" x14ac:dyDescent="0.25">
      <c r="A127" s="131" t="s">
        <v>2906</v>
      </c>
      <c r="B127" s="98" t="s">
        <v>2907</v>
      </c>
      <c r="C127" s="129">
        <v>42068</v>
      </c>
      <c r="D127" s="130">
        <v>24000</v>
      </c>
      <c r="E127" s="130">
        <v>30000</v>
      </c>
      <c r="F127" s="128" t="s">
        <v>2135</v>
      </c>
      <c r="G127" s="129">
        <v>42277</v>
      </c>
      <c r="H127" s="110" t="s">
        <v>244</v>
      </c>
    </row>
    <row r="128" spans="1:8" ht="33.75" x14ac:dyDescent="0.25">
      <c r="A128" s="131" t="s">
        <v>2908</v>
      </c>
      <c r="B128" s="98" t="s">
        <v>2909</v>
      </c>
      <c r="C128" s="129">
        <v>42069</v>
      </c>
      <c r="D128" s="130">
        <v>0</v>
      </c>
      <c r="E128" s="130">
        <v>0</v>
      </c>
      <c r="F128" s="128" t="s">
        <v>2047</v>
      </c>
      <c r="G128" s="129">
        <v>42353</v>
      </c>
      <c r="H128" s="110" t="s">
        <v>2600</v>
      </c>
    </row>
    <row r="129" spans="1:8" x14ac:dyDescent="0.25">
      <c r="A129" s="131" t="s">
        <v>2910</v>
      </c>
      <c r="B129" s="98" t="s">
        <v>2911</v>
      </c>
      <c r="C129" s="129">
        <v>42068</v>
      </c>
      <c r="D129" s="130">
        <v>16000</v>
      </c>
      <c r="E129" s="130">
        <v>20000</v>
      </c>
      <c r="F129" s="128" t="s">
        <v>2047</v>
      </c>
      <c r="G129" s="129">
        <v>42369</v>
      </c>
      <c r="H129" s="110" t="s">
        <v>136</v>
      </c>
    </row>
    <row r="130" spans="1:8" ht="45" customHeight="1" x14ac:dyDescent="0.25">
      <c r="A130" s="401" t="s">
        <v>2912</v>
      </c>
      <c r="B130" s="388" t="s">
        <v>2913</v>
      </c>
      <c r="C130" s="387">
        <v>42065</v>
      </c>
      <c r="D130" s="390">
        <v>0</v>
      </c>
      <c r="E130" s="390">
        <v>0</v>
      </c>
      <c r="F130" s="388" t="s">
        <v>2766</v>
      </c>
      <c r="G130" s="387">
        <v>42338</v>
      </c>
      <c r="H130" s="110" t="s">
        <v>4192</v>
      </c>
    </row>
    <row r="131" spans="1:8" x14ac:dyDescent="0.25">
      <c r="A131" s="401"/>
      <c r="B131" s="388"/>
      <c r="C131" s="387"/>
      <c r="D131" s="390"/>
      <c r="E131" s="390"/>
      <c r="F131" s="388"/>
      <c r="G131" s="387"/>
      <c r="H131" s="110" t="s">
        <v>4193</v>
      </c>
    </row>
    <row r="132" spans="1:8" ht="22.5" x14ac:dyDescent="0.25">
      <c r="A132" s="401"/>
      <c r="B132" s="388"/>
      <c r="C132" s="387"/>
      <c r="D132" s="390"/>
      <c r="E132" s="390"/>
      <c r="F132" s="388"/>
      <c r="G132" s="387"/>
      <c r="H132" s="110" t="s">
        <v>4194</v>
      </c>
    </row>
    <row r="133" spans="1:8" ht="22.5" x14ac:dyDescent="0.25">
      <c r="A133" s="131" t="s">
        <v>2914</v>
      </c>
      <c r="B133" s="98" t="s">
        <v>2915</v>
      </c>
      <c r="C133" s="129">
        <v>42068</v>
      </c>
      <c r="D133" s="130">
        <v>11200</v>
      </c>
      <c r="E133" s="130">
        <v>14000</v>
      </c>
      <c r="F133" s="128" t="s">
        <v>138</v>
      </c>
      <c r="G133" s="129">
        <v>42257</v>
      </c>
      <c r="H133" s="110" t="s">
        <v>4195</v>
      </c>
    </row>
    <row r="134" spans="1:8" ht="33.75" x14ac:dyDescent="0.25">
      <c r="A134" s="131" t="s">
        <v>2916</v>
      </c>
      <c r="B134" s="98" t="s">
        <v>2917</v>
      </c>
      <c r="C134" s="129">
        <v>42075</v>
      </c>
      <c r="D134" s="130">
        <v>0</v>
      </c>
      <c r="E134" s="130">
        <v>0</v>
      </c>
      <c r="F134" s="128" t="s">
        <v>2875</v>
      </c>
      <c r="G134" s="129">
        <v>42075</v>
      </c>
      <c r="H134" s="110" t="s">
        <v>2580</v>
      </c>
    </row>
    <row r="135" spans="1:8" ht="45" customHeight="1" x14ac:dyDescent="0.25">
      <c r="A135" s="401" t="s">
        <v>2918</v>
      </c>
      <c r="B135" s="388" t="s">
        <v>2919</v>
      </c>
      <c r="C135" s="387">
        <v>42068</v>
      </c>
      <c r="D135" s="390">
        <v>0</v>
      </c>
      <c r="E135" s="390">
        <v>0</v>
      </c>
      <c r="F135" s="388" t="s">
        <v>2920</v>
      </c>
      <c r="G135" s="387">
        <v>45721</v>
      </c>
      <c r="H135" s="110" t="s">
        <v>4186</v>
      </c>
    </row>
    <row r="136" spans="1:8" ht="18" customHeight="1" x14ac:dyDescent="0.25">
      <c r="A136" s="401"/>
      <c r="B136" s="388"/>
      <c r="C136" s="387"/>
      <c r="D136" s="390"/>
      <c r="E136" s="390"/>
      <c r="F136" s="388"/>
      <c r="G136" s="387"/>
      <c r="H136" s="110" t="s">
        <v>4196</v>
      </c>
    </row>
    <row r="137" spans="1:8" ht="45" x14ac:dyDescent="0.25">
      <c r="A137" s="131" t="s">
        <v>2921</v>
      </c>
      <c r="B137" s="98" t="s">
        <v>2922</v>
      </c>
      <c r="C137" s="129">
        <v>42068</v>
      </c>
      <c r="D137" s="130">
        <v>0</v>
      </c>
      <c r="E137" s="130">
        <v>0</v>
      </c>
      <c r="F137" s="128" t="s">
        <v>2920</v>
      </c>
      <c r="G137" s="129">
        <v>45721</v>
      </c>
      <c r="H137" s="110" t="s">
        <v>36</v>
      </c>
    </row>
    <row r="138" spans="1:8" ht="45" x14ac:dyDescent="0.25">
      <c r="A138" s="131" t="s">
        <v>2923</v>
      </c>
      <c r="B138" s="98" t="s">
        <v>2924</v>
      </c>
      <c r="C138" s="129">
        <v>42068</v>
      </c>
      <c r="D138" s="130">
        <v>0</v>
      </c>
      <c r="E138" s="130">
        <v>0</v>
      </c>
      <c r="F138" s="128" t="s">
        <v>2920</v>
      </c>
      <c r="G138" s="129">
        <v>45721</v>
      </c>
      <c r="H138" s="110" t="s">
        <v>37</v>
      </c>
    </row>
    <row r="139" spans="1:8" ht="45" x14ac:dyDescent="0.25">
      <c r="A139" s="131" t="s">
        <v>2925</v>
      </c>
      <c r="B139" s="98" t="s">
        <v>2926</v>
      </c>
      <c r="C139" s="129">
        <v>42068</v>
      </c>
      <c r="D139" s="130">
        <v>0</v>
      </c>
      <c r="E139" s="130">
        <v>0</v>
      </c>
      <c r="F139" s="128" t="s">
        <v>2920</v>
      </c>
      <c r="G139" s="129">
        <v>45780</v>
      </c>
      <c r="H139" s="110" t="s">
        <v>7</v>
      </c>
    </row>
    <row r="140" spans="1:8" ht="45" x14ac:dyDescent="0.25">
      <c r="A140" s="131" t="s">
        <v>2927</v>
      </c>
      <c r="B140" s="98" t="s">
        <v>2928</v>
      </c>
      <c r="C140" s="129">
        <v>42068</v>
      </c>
      <c r="D140" s="130">
        <v>0</v>
      </c>
      <c r="E140" s="130">
        <v>0</v>
      </c>
      <c r="F140" s="128" t="s">
        <v>2920</v>
      </c>
      <c r="G140" s="129">
        <v>45721</v>
      </c>
      <c r="H140" s="110" t="s">
        <v>38</v>
      </c>
    </row>
    <row r="141" spans="1:8" ht="45" x14ac:dyDescent="0.25">
      <c r="A141" s="131" t="s">
        <v>2929</v>
      </c>
      <c r="B141" s="98" t="s">
        <v>2930</v>
      </c>
      <c r="C141" s="129">
        <v>42068</v>
      </c>
      <c r="D141" s="130">
        <v>0</v>
      </c>
      <c r="E141" s="130">
        <v>0</v>
      </c>
      <c r="F141" s="128" t="s">
        <v>2920</v>
      </c>
      <c r="G141" s="129">
        <v>45721</v>
      </c>
      <c r="H141" s="110" t="s">
        <v>9</v>
      </c>
    </row>
    <row r="142" spans="1:8" ht="45" x14ac:dyDescent="0.25">
      <c r="A142" s="131" t="s">
        <v>2931</v>
      </c>
      <c r="B142" s="98" t="s">
        <v>2932</v>
      </c>
      <c r="C142" s="129">
        <v>42068</v>
      </c>
      <c r="D142" s="130">
        <v>0</v>
      </c>
      <c r="E142" s="130">
        <v>0</v>
      </c>
      <c r="F142" s="128" t="s">
        <v>2920</v>
      </c>
      <c r="G142" s="129">
        <v>45721</v>
      </c>
      <c r="H142" s="110" t="s">
        <v>1522</v>
      </c>
    </row>
    <row r="143" spans="1:8" ht="45" x14ac:dyDescent="0.25">
      <c r="A143" s="131" t="s">
        <v>2933</v>
      </c>
      <c r="B143" s="98" t="s">
        <v>2934</v>
      </c>
      <c r="C143" s="129">
        <v>42068</v>
      </c>
      <c r="D143" s="130">
        <v>0</v>
      </c>
      <c r="E143" s="130">
        <v>0</v>
      </c>
      <c r="F143" s="128" t="s">
        <v>2920</v>
      </c>
      <c r="G143" s="129">
        <v>45741</v>
      </c>
      <c r="H143" s="110" t="s">
        <v>10</v>
      </c>
    </row>
    <row r="144" spans="1:8" ht="45" x14ac:dyDescent="0.25">
      <c r="A144" s="131" t="s">
        <v>2935</v>
      </c>
      <c r="B144" s="98" t="s">
        <v>2936</v>
      </c>
      <c r="C144" s="129">
        <v>42068</v>
      </c>
      <c r="D144" s="130">
        <v>0</v>
      </c>
      <c r="E144" s="130">
        <v>0</v>
      </c>
      <c r="F144" s="128" t="s">
        <v>2920</v>
      </c>
      <c r="G144" s="129">
        <v>45721</v>
      </c>
      <c r="H144" s="110" t="s">
        <v>1518</v>
      </c>
    </row>
    <row r="145" spans="1:8" ht="45" x14ac:dyDescent="0.25">
      <c r="A145" s="131" t="s">
        <v>2937</v>
      </c>
      <c r="B145" s="98" t="s">
        <v>2938</v>
      </c>
      <c r="C145" s="129">
        <v>42068</v>
      </c>
      <c r="D145" s="130">
        <v>0</v>
      </c>
      <c r="E145" s="130">
        <v>0</v>
      </c>
      <c r="F145" s="128" t="s">
        <v>2920</v>
      </c>
      <c r="G145" s="129">
        <v>45721</v>
      </c>
      <c r="H145" s="110" t="s">
        <v>301</v>
      </c>
    </row>
    <row r="146" spans="1:8" ht="45" x14ac:dyDescent="0.25">
      <c r="A146" s="131" t="s">
        <v>2939</v>
      </c>
      <c r="B146" s="98" t="s">
        <v>2940</v>
      </c>
      <c r="C146" s="129">
        <v>42068</v>
      </c>
      <c r="D146" s="130">
        <v>0</v>
      </c>
      <c r="E146" s="130">
        <v>0</v>
      </c>
      <c r="F146" s="128" t="s">
        <v>2920</v>
      </c>
      <c r="G146" s="129">
        <v>45721</v>
      </c>
      <c r="H146" s="110" t="s">
        <v>1526</v>
      </c>
    </row>
    <row r="147" spans="1:8" ht="45" x14ac:dyDescent="0.25">
      <c r="A147" s="131" t="s">
        <v>2941</v>
      </c>
      <c r="B147" s="98" t="s">
        <v>2942</v>
      </c>
      <c r="C147" s="129">
        <v>42068</v>
      </c>
      <c r="D147" s="130">
        <v>0</v>
      </c>
      <c r="E147" s="130">
        <v>0</v>
      </c>
      <c r="F147" s="128" t="s">
        <v>2920</v>
      </c>
      <c r="G147" s="129">
        <v>45721</v>
      </c>
      <c r="H147" s="110" t="s">
        <v>231</v>
      </c>
    </row>
    <row r="148" spans="1:8" ht="45" x14ac:dyDescent="0.25">
      <c r="A148" s="131" t="s">
        <v>2943</v>
      </c>
      <c r="B148" s="98" t="s">
        <v>2944</v>
      </c>
      <c r="C148" s="129">
        <v>42068</v>
      </c>
      <c r="D148" s="130">
        <v>0</v>
      </c>
      <c r="E148" s="130">
        <v>0</v>
      </c>
      <c r="F148" s="128" t="s">
        <v>2920</v>
      </c>
      <c r="G148" s="129">
        <v>45721</v>
      </c>
      <c r="H148" s="110" t="s">
        <v>1523</v>
      </c>
    </row>
    <row r="149" spans="1:8" ht="45" x14ac:dyDescent="0.25">
      <c r="A149" s="131" t="s">
        <v>2945</v>
      </c>
      <c r="B149" s="98" t="s">
        <v>2946</v>
      </c>
      <c r="C149" s="129">
        <v>42068</v>
      </c>
      <c r="D149" s="130">
        <v>0</v>
      </c>
      <c r="E149" s="130">
        <v>0</v>
      </c>
      <c r="F149" s="128" t="s">
        <v>2920</v>
      </c>
      <c r="G149" s="129">
        <v>45721</v>
      </c>
      <c r="H149" s="110" t="s">
        <v>227</v>
      </c>
    </row>
    <row r="150" spans="1:8" ht="45" x14ac:dyDescent="0.25">
      <c r="A150" s="131" t="s">
        <v>2947</v>
      </c>
      <c r="B150" s="98" t="s">
        <v>2948</v>
      </c>
      <c r="C150" s="129">
        <v>42068</v>
      </c>
      <c r="D150" s="130">
        <v>0</v>
      </c>
      <c r="E150" s="130">
        <v>0</v>
      </c>
      <c r="F150" s="128" t="s">
        <v>2920</v>
      </c>
      <c r="G150" s="129">
        <v>45721</v>
      </c>
      <c r="H150" s="110" t="s">
        <v>294</v>
      </c>
    </row>
    <row r="151" spans="1:8" ht="45" x14ac:dyDescent="0.25">
      <c r="A151" s="131" t="s">
        <v>2949</v>
      </c>
      <c r="B151" s="98" t="s">
        <v>2950</v>
      </c>
      <c r="C151" s="129">
        <v>42068</v>
      </c>
      <c r="D151" s="130">
        <v>0</v>
      </c>
      <c r="E151" s="130">
        <v>0</v>
      </c>
      <c r="F151" s="128" t="s">
        <v>2920</v>
      </c>
      <c r="G151" s="129">
        <v>45721</v>
      </c>
      <c r="H151" s="110" t="s">
        <v>1530</v>
      </c>
    </row>
    <row r="152" spans="1:8" ht="45" x14ac:dyDescent="0.25">
      <c r="A152" s="131" t="s">
        <v>2951</v>
      </c>
      <c r="B152" s="98" t="s">
        <v>2952</v>
      </c>
      <c r="C152" s="129">
        <v>42068</v>
      </c>
      <c r="D152" s="130">
        <v>0</v>
      </c>
      <c r="E152" s="130">
        <v>0</v>
      </c>
      <c r="F152" s="128" t="s">
        <v>2920</v>
      </c>
      <c r="G152" s="129">
        <v>45721</v>
      </c>
      <c r="H152" s="110" t="s">
        <v>1519</v>
      </c>
    </row>
    <row r="153" spans="1:8" ht="45" x14ac:dyDescent="0.25">
      <c r="A153" s="131" t="s">
        <v>2953</v>
      </c>
      <c r="B153" s="98" t="s">
        <v>2954</v>
      </c>
      <c r="C153" s="129">
        <v>42068</v>
      </c>
      <c r="D153" s="130">
        <v>0</v>
      </c>
      <c r="E153" s="130">
        <v>0</v>
      </c>
      <c r="F153" s="128" t="s">
        <v>2920</v>
      </c>
      <c r="G153" s="129">
        <v>45721</v>
      </c>
      <c r="H153" s="110" t="s">
        <v>1517</v>
      </c>
    </row>
    <row r="154" spans="1:8" ht="45" x14ac:dyDescent="0.25">
      <c r="A154" s="131" t="s">
        <v>2955</v>
      </c>
      <c r="B154" s="98" t="s">
        <v>2956</v>
      </c>
      <c r="C154" s="129">
        <v>42068</v>
      </c>
      <c r="D154" s="130">
        <v>0</v>
      </c>
      <c r="E154" s="130">
        <v>0</v>
      </c>
      <c r="F154" s="128" t="s">
        <v>2920</v>
      </c>
      <c r="G154" s="129">
        <v>45721</v>
      </c>
      <c r="H154" s="110" t="s">
        <v>232</v>
      </c>
    </row>
    <row r="155" spans="1:8" ht="45" x14ac:dyDescent="0.25">
      <c r="A155" s="131" t="s">
        <v>2957</v>
      </c>
      <c r="B155" s="98" t="s">
        <v>2958</v>
      </c>
      <c r="C155" s="129">
        <v>42068</v>
      </c>
      <c r="D155" s="130">
        <v>0</v>
      </c>
      <c r="E155" s="130">
        <v>0</v>
      </c>
      <c r="F155" s="128" t="s">
        <v>2920</v>
      </c>
      <c r="G155" s="129">
        <v>45721</v>
      </c>
      <c r="H155" s="110" t="s">
        <v>302</v>
      </c>
    </row>
    <row r="156" spans="1:8" ht="45" x14ac:dyDescent="0.25">
      <c r="A156" s="131" t="s">
        <v>2959</v>
      </c>
      <c r="B156" s="98" t="s">
        <v>2960</v>
      </c>
      <c r="C156" s="129">
        <v>42068</v>
      </c>
      <c r="D156" s="130">
        <v>0</v>
      </c>
      <c r="E156" s="130">
        <v>0</v>
      </c>
      <c r="F156" s="128" t="s">
        <v>2920</v>
      </c>
      <c r="G156" s="129">
        <v>45721</v>
      </c>
      <c r="H156" s="110" t="s">
        <v>233</v>
      </c>
    </row>
    <row r="157" spans="1:8" ht="45" x14ac:dyDescent="0.25">
      <c r="A157" s="131" t="s">
        <v>2961</v>
      </c>
      <c r="B157" s="98" t="s">
        <v>2962</v>
      </c>
      <c r="C157" s="129">
        <v>42068</v>
      </c>
      <c r="D157" s="130">
        <v>0</v>
      </c>
      <c r="E157" s="130">
        <v>0</v>
      </c>
      <c r="F157" s="128" t="s">
        <v>2920</v>
      </c>
      <c r="G157" s="129">
        <v>45721</v>
      </c>
      <c r="H157" s="110" t="s">
        <v>617</v>
      </c>
    </row>
    <row r="158" spans="1:8" ht="45" x14ac:dyDescent="0.25">
      <c r="A158" s="131" t="s">
        <v>2963</v>
      </c>
      <c r="B158" s="98" t="s">
        <v>2964</v>
      </c>
      <c r="C158" s="129">
        <v>42068</v>
      </c>
      <c r="D158" s="130">
        <v>0</v>
      </c>
      <c r="E158" s="130">
        <v>0</v>
      </c>
      <c r="F158" s="128" t="s">
        <v>2920</v>
      </c>
      <c r="G158" s="129">
        <v>45721</v>
      </c>
      <c r="H158" s="110" t="s">
        <v>1516</v>
      </c>
    </row>
    <row r="159" spans="1:8" ht="45" x14ac:dyDescent="0.25">
      <c r="A159" s="131" t="s">
        <v>2965</v>
      </c>
      <c r="B159" s="98" t="s">
        <v>2966</v>
      </c>
      <c r="C159" s="129">
        <v>42068</v>
      </c>
      <c r="D159" s="130">
        <v>0</v>
      </c>
      <c r="E159" s="130">
        <v>0</v>
      </c>
      <c r="F159" s="128" t="s">
        <v>2920</v>
      </c>
      <c r="G159" s="129">
        <v>45721</v>
      </c>
      <c r="H159" s="110" t="s">
        <v>229</v>
      </c>
    </row>
    <row r="160" spans="1:8" ht="45" x14ac:dyDescent="0.25">
      <c r="A160" s="131" t="s">
        <v>2967</v>
      </c>
      <c r="B160" s="98" t="s">
        <v>2968</v>
      </c>
      <c r="C160" s="129">
        <v>42068</v>
      </c>
      <c r="D160" s="130">
        <v>0</v>
      </c>
      <c r="E160" s="130">
        <v>0</v>
      </c>
      <c r="F160" s="128" t="s">
        <v>2920</v>
      </c>
      <c r="G160" s="129">
        <v>45721</v>
      </c>
      <c r="H160" s="110" t="s">
        <v>1520</v>
      </c>
    </row>
    <row r="161" spans="1:8" ht="45" x14ac:dyDescent="0.25">
      <c r="A161" s="131" t="s">
        <v>2969</v>
      </c>
      <c r="B161" s="98" t="s">
        <v>2970</v>
      </c>
      <c r="C161" s="129">
        <v>42068</v>
      </c>
      <c r="D161" s="130">
        <v>0</v>
      </c>
      <c r="E161" s="130">
        <v>0</v>
      </c>
      <c r="F161" s="128" t="s">
        <v>2920</v>
      </c>
      <c r="G161" s="129">
        <v>45721</v>
      </c>
      <c r="H161" s="135" t="s">
        <v>228</v>
      </c>
    </row>
    <row r="162" spans="1:8" ht="45" x14ac:dyDescent="0.25">
      <c r="A162" s="131" t="s">
        <v>2971</v>
      </c>
      <c r="B162" s="98" t="s">
        <v>2972</v>
      </c>
      <c r="C162" s="129">
        <v>42068</v>
      </c>
      <c r="D162" s="130">
        <v>0</v>
      </c>
      <c r="E162" s="130">
        <v>0</v>
      </c>
      <c r="F162" s="128" t="s">
        <v>2920</v>
      </c>
      <c r="G162" s="129">
        <v>45721</v>
      </c>
      <c r="H162" s="110" t="s">
        <v>4197</v>
      </c>
    </row>
    <row r="163" spans="1:8" ht="45" x14ac:dyDescent="0.25">
      <c r="A163" s="131" t="s">
        <v>2973</v>
      </c>
      <c r="B163" s="98" t="s">
        <v>2974</v>
      </c>
      <c r="C163" s="129">
        <v>42068</v>
      </c>
      <c r="D163" s="130">
        <v>0</v>
      </c>
      <c r="E163" s="130">
        <v>0</v>
      </c>
      <c r="F163" s="128" t="s">
        <v>2975</v>
      </c>
      <c r="G163" s="129">
        <v>45721</v>
      </c>
      <c r="H163" s="135" t="s">
        <v>1521</v>
      </c>
    </row>
    <row r="164" spans="1:8" ht="45" x14ac:dyDescent="0.25">
      <c r="A164" s="131" t="s">
        <v>2976</v>
      </c>
      <c r="B164" s="98" t="s">
        <v>2977</v>
      </c>
      <c r="C164" s="129">
        <v>42068</v>
      </c>
      <c r="D164" s="130">
        <v>0</v>
      </c>
      <c r="E164" s="130">
        <v>0</v>
      </c>
      <c r="F164" s="128" t="s">
        <v>2920</v>
      </c>
      <c r="G164" s="129">
        <v>45721</v>
      </c>
      <c r="H164" s="135" t="s">
        <v>275</v>
      </c>
    </row>
    <row r="165" spans="1:8" ht="45" x14ac:dyDescent="0.25">
      <c r="A165" s="131" t="s">
        <v>2978</v>
      </c>
      <c r="B165" s="98" t="s">
        <v>2979</v>
      </c>
      <c r="C165" s="129">
        <v>42068</v>
      </c>
      <c r="D165" s="130">
        <v>0</v>
      </c>
      <c r="E165" s="130">
        <v>0</v>
      </c>
      <c r="F165" s="128" t="s">
        <v>2920</v>
      </c>
      <c r="G165" s="129">
        <v>45721</v>
      </c>
      <c r="H165" s="135" t="s">
        <v>230</v>
      </c>
    </row>
    <row r="166" spans="1:8" ht="45" x14ac:dyDescent="0.25">
      <c r="A166" s="131" t="s">
        <v>2980</v>
      </c>
      <c r="B166" s="98" t="s">
        <v>2981</v>
      </c>
      <c r="C166" s="129">
        <v>42068</v>
      </c>
      <c r="D166" s="130">
        <v>0</v>
      </c>
      <c r="E166" s="130">
        <v>0</v>
      </c>
      <c r="F166" s="128" t="s">
        <v>12</v>
      </c>
      <c r="G166" s="129">
        <v>45721</v>
      </c>
      <c r="H166" s="135" t="s">
        <v>217</v>
      </c>
    </row>
    <row r="167" spans="1:8" ht="45" x14ac:dyDescent="0.25">
      <c r="A167" s="131" t="s">
        <v>2982</v>
      </c>
      <c r="B167" s="98" t="s">
        <v>2983</v>
      </c>
      <c r="C167" s="129">
        <v>42047</v>
      </c>
      <c r="D167" s="130">
        <v>0</v>
      </c>
      <c r="E167" s="130">
        <v>0</v>
      </c>
      <c r="F167" s="128" t="s">
        <v>12</v>
      </c>
      <c r="G167" s="129">
        <v>45700</v>
      </c>
      <c r="H167" s="110" t="s">
        <v>4185</v>
      </c>
    </row>
    <row r="168" spans="1:8" ht="45" x14ac:dyDescent="0.25">
      <c r="A168" s="131" t="s">
        <v>2984</v>
      </c>
      <c r="B168" s="98" t="s">
        <v>2985</v>
      </c>
      <c r="C168" s="129">
        <v>42047</v>
      </c>
      <c r="D168" s="130">
        <v>0</v>
      </c>
      <c r="E168" s="130">
        <v>0</v>
      </c>
      <c r="F168" s="128" t="s">
        <v>12</v>
      </c>
      <c r="G168" s="129">
        <v>45700</v>
      </c>
      <c r="H168" s="110" t="s">
        <v>4190</v>
      </c>
    </row>
    <row r="169" spans="1:8" ht="45" x14ac:dyDescent="0.25">
      <c r="A169" s="131" t="s">
        <v>2986</v>
      </c>
      <c r="B169" s="98" t="s">
        <v>2987</v>
      </c>
      <c r="C169" s="129">
        <v>42087</v>
      </c>
      <c r="D169" s="130">
        <v>0</v>
      </c>
      <c r="E169" s="130">
        <v>0</v>
      </c>
      <c r="F169" s="128" t="s">
        <v>12</v>
      </c>
      <c r="G169" s="129">
        <v>45740</v>
      </c>
      <c r="H169" s="110" t="s">
        <v>303</v>
      </c>
    </row>
    <row r="170" spans="1:8" ht="45" x14ac:dyDescent="0.25">
      <c r="A170" s="131" t="s">
        <v>2988</v>
      </c>
      <c r="B170" s="98" t="s">
        <v>2989</v>
      </c>
      <c r="C170" s="129">
        <v>42088</v>
      </c>
      <c r="D170" s="130">
        <v>0</v>
      </c>
      <c r="E170" s="130">
        <v>0</v>
      </c>
      <c r="F170" s="128" t="s">
        <v>12</v>
      </c>
      <c r="G170" s="129">
        <v>45741</v>
      </c>
      <c r="H170" s="110" t="s">
        <v>4188</v>
      </c>
    </row>
    <row r="171" spans="1:8" ht="56.25" x14ac:dyDescent="0.25">
      <c r="A171" s="131" t="s">
        <v>2990</v>
      </c>
      <c r="B171" s="98" t="s">
        <v>2991</v>
      </c>
      <c r="C171" s="129">
        <v>42093</v>
      </c>
      <c r="D171" s="130">
        <v>0</v>
      </c>
      <c r="E171" s="130">
        <v>0</v>
      </c>
      <c r="F171" s="128" t="s">
        <v>2992</v>
      </c>
      <c r="G171" s="129">
        <v>42104</v>
      </c>
      <c r="H171" s="110" t="s">
        <v>1522</v>
      </c>
    </row>
    <row r="172" spans="1:8" ht="56.25" x14ac:dyDescent="0.25">
      <c r="A172" s="131" t="s">
        <v>2993</v>
      </c>
      <c r="B172" s="98" t="s">
        <v>2994</v>
      </c>
      <c r="C172" s="129">
        <v>42095</v>
      </c>
      <c r="D172" s="130">
        <v>0</v>
      </c>
      <c r="E172" s="130">
        <v>0</v>
      </c>
      <c r="F172" s="128" t="s">
        <v>2262</v>
      </c>
      <c r="G172" s="129">
        <v>42615</v>
      </c>
      <c r="H172" s="110" t="s">
        <v>243</v>
      </c>
    </row>
    <row r="173" spans="1:8" ht="45" x14ac:dyDescent="0.25">
      <c r="A173" s="131" t="s">
        <v>2995</v>
      </c>
      <c r="B173" s="98" t="s">
        <v>2996</v>
      </c>
      <c r="C173" s="129">
        <v>42047</v>
      </c>
      <c r="D173" s="130">
        <v>0</v>
      </c>
      <c r="E173" s="130">
        <v>0</v>
      </c>
      <c r="F173" s="128" t="s">
        <v>12</v>
      </c>
      <c r="G173" s="129">
        <v>45700</v>
      </c>
      <c r="H173" s="110" t="s">
        <v>4196</v>
      </c>
    </row>
    <row r="174" spans="1:8" ht="56.25" x14ac:dyDescent="0.25">
      <c r="A174" s="131" t="s">
        <v>2997</v>
      </c>
      <c r="B174" s="98" t="s">
        <v>2998</v>
      </c>
      <c r="C174" s="129">
        <v>42103</v>
      </c>
      <c r="D174" s="130">
        <v>0</v>
      </c>
      <c r="E174" s="130">
        <v>0</v>
      </c>
      <c r="F174" s="128" t="s">
        <v>2999</v>
      </c>
      <c r="G174" s="129">
        <v>42171</v>
      </c>
      <c r="H174" s="110" t="s">
        <v>243</v>
      </c>
    </row>
    <row r="175" spans="1:8" ht="45" x14ac:dyDescent="0.25">
      <c r="A175" s="131" t="s">
        <v>3000</v>
      </c>
      <c r="B175" s="98" t="s">
        <v>3001</v>
      </c>
      <c r="C175" s="129">
        <v>42079</v>
      </c>
      <c r="D175" s="130">
        <v>0</v>
      </c>
      <c r="E175" s="130">
        <v>0</v>
      </c>
      <c r="F175" s="128" t="s">
        <v>12</v>
      </c>
      <c r="G175" s="129">
        <v>45732</v>
      </c>
      <c r="H175" s="110" t="s">
        <v>210</v>
      </c>
    </row>
    <row r="176" spans="1:8" ht="33.75" x14ac:dyDescent="0.25">
      <c r="A176" s="131" t="s">
        <v>3002</v>
      </c>
      <c r="B176" s="98" t="s">
        <v>3003</v>
      </c>
      <c r="C176" s="129">
        <v>42103</v>
      </c>
      <c r="D176" s="130">
        <v>0</v>
      </c>
      <c r="E176" s="130">
        <v>0</v>
      </c>
      <c r="F176" s="128" t="s">
        <v>1477</v>
      </c>
      <c r="G176" s="129">
        <v>42194</v>
      </c>
      <c r="H176" s="110" t="s">
        <v>1530</v>
      </c>
    </row>
    <row r="177" spans="1:8" ht="67.5" x14ac:dyDescent="0.25">
      <c r="A177" s="131" t="s">
        <v>3004</v>
      </c>
      <c r="B177" s="98" t="s">
        <v>3005</v>
      </c>
      <c r="C177" s="129">
        <v>42107</v>
      </c>
      <c r="D177" s="130">
        <v>27000</v>
      </c>
      <c r="E177" s="130">
        <v>27000</v>
      </c>
      <c r="F177" s="128" t="s">
        <v>2047</v>
      </c>
      <c r="G177" s="129">
        <v>42369</v>
      </c>
      <c r="H177" s="110" t="s">
        <v>4198</v>
      </c>
    </row>
    <row r="178" spans="1:8" ht="67.5" x14ac:dyDescent="0.25">
      <c r="A178" s="131" t="s">
        <v>3006</v>
      </c>
      <c r="B178" s="98" t="s">
        <v>3007</v>
      </c>
      <c r="C178" s="129">
        <v>42114</v>
      </c>
      <c r="D178" s="130">
        <v>0</v>
      </c>
      <c r="E178" s="130">
        <v>0</v>
      </c>
      <c r="F178" s="128" t="s">
        <v>3008</v>
      </c>
      <c r="G178" s="129">
        <v>43465</v>
      </c>
      <c r="H178" s="110" t="s">
        <v>5</v>
      </c>
    </row>
    <row r="179" spans="1:8" ht="22.5" x14ac:dyDescent="0.25">
      <c r="A179" s="131" t="s">
        <v>3009</v>
      </c>
      <c r="B179" s="98" t="s">
        <v>3010</v>
      </c>
      <c r="C179" s="129">
        <v>42123</v>
      </c>
      <c r="D179" s="130">
        <v>0</v>
      </c>
      <c r="E179" s="130">
        <v>0</v>
      </c>
      <c r="F179" s="128" t="s">
        <v>3011</v>
      </c>
      <c r="G179" s="129">
        <v>44317</v>
      </c>
      <c r="H179" s="110" t="s">
        <v>4199</v>
      </c>
    </row>
    <row r="180" spans="1:8" ht="45" x14ac:dyDescent="0.25">
      <c r="A180" s="131" t="s">
        <v>3012</v>
      </c>
      <c r="B180" s="98" t="s">
        <v>3013</v>
      </c>
      <c r="C180" s="129">
        <v>42121</v>
      </c>
      <c r="D180" s="130">
        <v>18400</v>
      </c>
      <c r="E180" s="130">
        <v>23000</v>
      </c>
      <c r="F180" s="128" t="s">
        <v>2558</v>
      </c>
      <c r="G180" s="129">
        <v>42195</v>
      </c>
      <c r="H180" s="110" t="s">
        <v>303</v>
      </c>
    </row>
    <row r="181" spans="1:8" ht="45" x14ac:dyDescent="0.25">
      <c r="A181" s="131" t="s">
        <v>3014</v>
      </c>
      <c r="B181" s="98" t="s">
        <v>3015</v>
      </c>
      <c r="C181" s="129">
        <v>42121</v>
      </c>
      <c r="D181" s="130">
        <v>13600</v>
      </c>
      <c r="E181" s="130">
        <v>17000</v>
      </c>
      <c r="F181" s="128" t="s">
        <v>2558</v>
      </c>
      <c r="G181" s="129">
        <v>42143</v>
      </c>
      <c r="H181" s="110" t="s">
        <v>10</v>
      </c>
    </row>
    <row r="182" spans="1:8" ht="45" x14ac:dyDescent="0.25">
      <c r="A182" s="131" t="s">
        <v>3016</v>
      </c>
      <c r="B182" s="98" t="s">
        <v>3017</v>
      </c>
      <c r="C182" s="129">
        <v>42121</v>
      </c>
      <c r="D182" s="130">
        <v>20000</v>
      </c>
      <c r="E182" s="130">
        <v>25000</v>
      </c>
      <c r="F182" s="128" t="s">
        <v>2558</v>
      </c>
      <c r="G182" s="129">
        <v>42158</v>
      </c>
      <c r="H182" s="110" t="s">
        <v>210</v>
      </c>
    </row>
    <row r="183" spans="1:8" ht="45" x14ac:dyDescent="0.25">
      <c r="A183" s="131" t="s">
        <v>3018</v>
      </c>
      <c r="B183" s="98" t="s">
        <v>3019</v>
      </c>
      <c r="C183" s="129">
        <v>42121</v>
      </c>
      <c r="D183" s="130">
        <v>20000</v>
      </c>
      <c r="E183" s="130">
        <v>25000</v>
      </c>
      <c r="F183" s="128" t="s">
        <v>2558</v>
      </c>
      <c r="G183" s="129">
        <v>42222</v>
      </c>
      <c r="H183" s="110" t="s">
        <v>1530</v>
      </c>
    </row>
    <row r="184" spans="1:8" ht="45" x14ac:dyDescent="0.25">
      <c r="A184" s="131" t="s">
        <v>3020</v>
      </c>
      <c r="B184" s="98" t="s">
        <v>3021</v>
      </c>
      <c r="C184" s="129">
        <v>42121</v>
      </c>
      <c r="D184" s="130">
        <v>23200</v>
      </c>
      <c r="E184" s="130">
        <v>29000</v>
      </c>
      <c r="F184" s="128" t="s">
        <v>2558</v>
      </c>
      <c r="G184" s="129" t="s">
        <v>2762</v>
      </c>
      <c r="H184" s="110" t="s">
        <v>228</v>
      </c>
    </row>
    <row r="185" spans="1:8" ht="45" x14ac:dyDescent="0.25">
      <c r="A185" s="131" t="s">
        <v>3022</v>
      </c>
      <c r="B185" s="98" t="s">
        <v>3023</v>
      </c>
      <c r="C185" s="129">
        <v>42121</v>
      </c>
      <c r="D185" s="130">
        <v>19200</v>
      </c>
      <c r="E185" s="130">
        <v>24000</v>
      </c>
      <c r="F185" s="128" t="s">
        <v>2558</v>
      </c>
      <c r="G185" s="129">
        <v>42269</v>
      </c>
      <c r="H185" s="110" t="s">
        <v>36</v>
      </c>
    </row>
    <row r="186" spans="1:8" ht="45" x14ac:dyDescent="0.25">
      <c r="A186" s="131" t="s">
        <v>3024</v>
      </c>
      <c r="B186" s="98" t="s">
        <v>3025</v>
      </c>
      <c r="C186" s="129">
        <v>42121</v>
      </c>
      <c r="D186" s="130">
        <v>23200</v>
      </c>
      <c r="E186" s="130">
        <v>29000</v>
      </c>
      <c r="F186" s="128" t="s">
        <v>2558</v>
      </c>
      <c r="G186" s="129">
        <v>42174</v>
      </c>
      <c r="H186" s="110" t="s">
        <v>229</v>
      </c>
    </row>
    <row r="187" spans="1:8" ht="45" x14ac:dyDescent="0.25">
      <c r="A187" s="131" t="s">
        <v>3026</v>
      </c>
      <c r="B187" s="98" t="s">
        <v>3027</v>
      </c>
      <c r="C187" s="129">
        <v>42121</v>
      </c>
      <c r="D187" s="130">
        <v>24000</v>
      </c>
      <c r="E187" s="130">
        <v>30000</v>
      </c>
      <c r="F187" s="128" t="s">
        <v>2558</v>
      </c>
      <c r="G187" s="129">
        <v>42184</v>
      </c>
      <c r="H187" s="110" t="s">
        <v>38</v>
      </c>
    </row>
    <row r="188" spans="1:8" ht="45" x14ac:dyDescent="0.25">
      <c r="A188" s="131" t="s">
        <v>3028</v>
      </c>
      <c r="B188" s="98" t="s">
        <v>3029</v>
      </c>
      <c r="C188" s="129">
        <v>42121</v>
      </c>
      <c r="D188" s="130">
        <v>23200</v>
      </c>
      <c r="E188" s="130">
        <v>29000</v>
      </c>
      <c r="F188" s="128" t="s">
        <v>2558</v>
      </c>
      <c r="G188" s="129">
        <v>42202</v>
      </c>
      <c r="H188" s="110" t="s">
        <v>1521</v>
      </c>
    </row>
    <row r="189" spans="1:8" ht="45" x14ac:dyDescent="0.25">
      <c r="A189" s="131" t="s">
        <v>3030</v>
      </c>
      <c r="B189" s="98" t="s">
        <v>3031</v>
      </c>
      <c r="C189" s="129">
        <v>42121</v>
      </c>
      <c r="D189" s="130">
        <v>24000</v>
      </c>
      <c r="E189" s="130">
        <v>30000</v>
      </c>
      <c r="F189" s="128" t="s">
        <v>2558</v>
      </c>
      <c r="G189" s="129">
        <v>42173</v>
      </c>
      <c r="H189" s="135" t="s">
        <v>7</v>
      </c>
    </row>
    <row r="190" spans="1:8" ht="45" x14ac:dyDescent="0.25">
      <c r="A190" s="131" t="s">
        <v>3032</v>
      </c>
      <c r="B190" s="98" t="s">
        <v>3033</v>
      </c>
      <c r="C190" s="129">
        <v>42121</v>
      </c>
      <c r="D190" s="130">
        <v>22400</v>
      </c>
      <c r="E190" s="130">
        <v>28000</v>
      </c>
      <c r="F190" s="128" t="s">
        <v>2558</v>
      </c>
      <c r="G190" s="129">
        <v>42184</v>
      </c>
      <c r="H190" s="135" t="s">
        <v>37</v>
      </c>
    </row>
    <row r="191" spans="1:8" ht="45" x14ac:dyDescent="0.25">
      <c r="A191" s="131" t="s">
        <v>3034</v>
      </c>
      <c r="B191" s="98" t="s">
        <v>3035</v>
      </c>
      <c r="C191" s="129">
        <v>42121</v>
      </c>
      <c r="D191" s="130">
        <v>19200</v>
      </c>
      <c r="E191" s="130">
        <v>24000</v>
      </c>
      <c r="F191" s="128" t="s">
        <v>2558</v>
      </c>
      <c r="G191" s="129">
        <v>42209</v>
      </c>
      <c r="H191" s="135" t="s">
        <v>275</v>
      </c>
    </row>
    <row r="192" spans="1:8" ht="45" x14ac:dyDescent="0.25">
      <c r="A192" s="131" t="s">
        <v>3036</v>
      </c>
      <c r="B192" s="98" t="s">
        <v>3037</v>
      </c>
      <c r="C192" s="129">
        <v>42121</v>
      </c>
      <c r="D192" s="130">
        <v>16000</v>
      </c>
      <c r="E192" s="130">
        <v>20000</v>
      </c>
      <c r="F192" s="128" t="s">
        <v>2558</v>
      </c>
      <c r="G192" s="129">
        <v>42174</v>
      </c>
      <c r="H192" s="135" t="s">
        <v>233</v>
      </c>
    </row>
    <row r="193" spans="1:8" ht="45" x14ac:dyDescent="0.25">
      <c r="A193" s="131" t="s">
        <v>3038</v>
      </c>
      <c r="B193" s="98" t="s">
        <v>3039</v>
      </c>
      <c r="C193" s="129">
        <v>42121</v>
      </c>
      <c r="D193" s="130">
        <v>40000</v>
      </c>
      <c r="E193" s="130">
        <v>50000</v>
      </c>
      <c r="F193" s="128" t="s">
        <v>2558</v>
      </c>
      <c r="G193" s="129">
        <v>42150</v>
      </c>
      <c r="H193" s="135" t="s">
        <v>230</v>
      </c>
    </row>
    <row r="194" spans="1:8" ht="45" x14ac:dyDescent="0.25">
      <c r="A194" s="131" t="s">
        <v>3040</v>
      </c>
      <c r="B194" s="98" t="s">
        <v>3041</v>
      </c>
      <c r="C194" s="129">
        <v>42121</v>
      </c>
      <c r="D194" s="130">
        <v>18400</v>
      </c>
      <c r="E194" s="130">
        <v>23000</v>
      </c>
      <c r="F194" s="128" t="s">
        <v>2047</v>
      </c>
      <c r="G194" s="129">
        <v>42369</v>
      </c>
      <c r="H194" s="135" t="s">
        <v>303</v>
      </c>
    </row>
    <row r="195" spans="1:8" ht="45" x14ac:dyDescent="0.25">
      <c r="A195" s="131" t="s">
        <v>3042</v>
      </c>
      <c r="B195" s="98" t="s">
        <v>3043</v>
      </c>
      <c r="C195" s="129">
        <v>42121</v>
      </c>
      <c r="D195" s="130">
        <v>32000</v>
      </c>
      <c r="E195" s="130">
        <v>40000</v>
      </c>
      <c r="F195" s="128" t="s">
        <v>2558</v>
      </c>
      <c r="G195" s="129">
        <v>42146</v>
      </c>
      <c r="H195" s="135" t="s">
        <v>1522</v>
      </c>
    </row>
    <row r="196" spans="1:8" ht="33.75" x14ac:dyDescent="0.25">
      <c r="A196" s="131" t="s">
        <v>3044</v>
      </c>
      <c r="B196" s="98" t="s">
        <v>3045</v>
      </c>
      <c r="C196" s="129">
        <v>42121</v>
      </c>
      <c r="D196" s="130">
        <v>13600</v>
      </c>
      <c r="E196" s="130">
        <v>17000</v>
      </c>
      <c r="F196" s="128" t="s">
        <v>2047</v>
      </c>
      <c r="G196" s="129">
        <v>42369</v>
      </c>
      <c r="H196" s="135" t="s">
        <v>10</v>
      </c>
    </row>
    <row r="197" spans="1:8" ht="45" x14ac:dyDescent="0.25">
      <c r="A197" s="131" t="s">
        <v>3046</v>
      </c>
      <c r="B197" s="98" t="s">
        <v>3047</v>
      </c>
      <c r="C197" s="129">
        <v>42121</v>
      </c>
      <c r="D197" s="130">
        <v>20000</v>
      </c>
      <c r="E197" s="130">
        <v>25000</v>
      </c>
      <c r="F197" s="128" t="s">
        <v>2047</v>
      </c>
      <c r="G197" s="129">
        <v>42369</v>
      </c>
      <c r="H197" s="135" t="s">
        <v>210</v>
      </c>
    </row>
    <row r="198" spans="1:8" ht="45" x14ac:dyDescent="0.25">
      <c r="A198" s="131" t="s">
        <v>3048</v>
      </c>
      <c r="B198" s="98" t="s">
        <v>3049</v>
      </c>
      <c r="C198" s="129">
        <v>42121</v>
      </c>
      <c r="D198" s="130">
        <v>0</v>
      </c>
      <c r="E198" s="130">
        <v>0</v>
      </c>
      <c r="F198" s="128" t="s">
        <v>2047</v>
      </c>
      <c r="G198" s="129">
        <v>42369</v>
      </c>
      <c r="H198" s="110" t="s">
        <v>1530</v>
      </c>
    </row>
    <row r="199" spans="1:8" ht="33.75" x14ac:dyDescent="0.25">
      <c r="A199" s="131" t="s">
        <v>3050</v>
      </c>
      <c r="B199" s="98" t="s">
        <v>3051</v>
      </c>
      <c r="C199" s="129">
        <v>42121</v>
      </c>
      <c r="D199" s="130">
        <v>23200</v>
      </c>
      <c r="E199" s="130">
        <v>29000</v>
      </c>
      <c r="F199" s="128" t="s">
        <v>2047</v>
      </c>
      <c r="G199" s="129">
        <v>42369</v>
      </c>
      <c r="H199" s="110" t="s">
        <v>228</v>
      </c>
    </row>
    <row r="200" spans="1:8" ht="45" x14ac:dyDescent="0.25">
      <c r="A200" s="131" t="s">
        <v>3052</v>
      </c>
      <c r="B200" s="98" t="s">
        <v>3053</v>
      </c>
      <c r="C200" s="129">
        <v>42121</v>
      </c>
      <c r="D200" s="130">
        <v>19200</v>
      </c>
      <c r="E200" s="130">
        <v>24000</v>
      </c>
      <c r="F200" s="128" t="s">
        <v>2047</v>
      </c>
      <c r="G200" s="129">
        <v>42369</v>
      </c>
      <c r="H200" s="135" t="s">
        <v>36</v>
      </c>
    </row>
    <row r="201" spans="1:8" ht="33.75" x14ac:dyDescent="0.25">
      <c r="A201" s="131" t="s">
        <v>3054</v>
      </c>
      <c r="B201" s="98" t="s">
        <v>3055</v>
      </c>
      <c r="C201" s="129">
        <v>42121</v>
      </c>
      <c r="D201" s="130">
        <v>23200</v>
      </c>
      <c r="E201" s="130">
        <v>29000</v>
      </c>
      <c r="F201" s="128" t="s">
        <v>2047</v>
      </c>
      <c r="G201" s="129">
        <v>42369</v>
      </c>
      <c r="H201" s="110" t="s">
        <v>229</v>
      </c>
    </row>
    <row r="202" spans="1:8" ht="33.75" x14ac:dyDescent="0.25">
      <c r="A202" s="131" t="s">
        <v>3056</v>
      </c>
      <c r="B202" s="98" t="s">
        <v>3057</v>
      </c>
      <c r="C202" s="129">
        <v>42121</v>
      </c>
      <c r="D202" s="130">
        <v>24000</v>
      </c>
      <c r="E202" s="130">
        <v>30000</v>
      </c>
      <c r="F202" s="128" t="s">
        <v>2047</v>
      </c>
      <c r="G202" s="129">
        <v>42369</v>
      </c>
      <c r="H202" s="110" t="s">
        <v>38</v>
      </c>
    </row>
    <row r="203" spans="1:8" ht="33.75" x14ac:dyDescent="0.25">
      <c r="A203" s="131" t="s">
        <v>3058</v>
      </c>
      <c r="B203" s="98" t="s">
        <v>3059</v>
      </c>
      <c r="C203" s="129">
        <v>42121</v>
      </c>
      <c r="D203" s="130">
        <v>23200</v>
      </c>
      <c r="E203" s="130">
        <v>29000</v>
      </c>
      <c r="F203" s="128" t="s">
        <v>2047</v>
      </c>
      <c r="G203" s="129">
        <v>42369</v>
      </c>
      <c r="H203" s="110" t="s">
        <v>1521</v>
      </c>
    </row>
    <row r="204" spans="1:8" ht="33.75" x14ac:dyDescent="0.25">
      <c r="A204" s="131" t="s">
        <v>3060</v>
      </c>
      <c r="B204" s="98" t="s">
        <v>3061</v>
      </c>
      <c r="C204" s="129">
        <v>42121</v>
      </c>
      <c r="D204" s="130">
        <v>24000</v>
      </c>
      <c r="E204" s="130">
        <v>30000</v>
      </c>
      <c r="F204" s="128" t="s">
        <v>2047</v>
      </c>
      <c r="G204" s="129">
        <v>42369</v>
      </c>
      <c r="H204" s="110" t="s">
        <v>7</v>
      </c>
    </row>
    <row r="205" spans="1:8" ht="33.75" x14ac:dyDescent="0.25">
      <c r="A205" s="131" t="s">
        <v>3062</v>
      </c>
      <c r="B205" s="98" t="s">
        <v>3063</v>
      </c>
      <c r="C205" s="129">
        <v>42121</v>
      </c>
      <c r="D205" s="130">
        <v>22400</v>
      </c>
      <c r="E205" s="130">
        <v>28000</v>
      </c>
      <c r="F205" s="128" t="s">
        <v>2047</v>
      </c>
      <c r="G205" s="129">
        <v>42369</v>
      </c>
      <c r="H205" s="110" t="s">
        <v>37</v>
      </c>
    </row>
    <row r="206" spans="1:8" ht="45" x14ac:dyDescent="0.25">
      <c r="A206" s="131" t="s">
        <v>3064</v>
      </c>
      <c r="B206" s="98" t="s">
        <v>3065</v>
      </c>
      <c r="C206" s="129">
        <v>42121</v>
      </c>
      <c r="D206" s="130">
        <v>18400</v>
      </c>
      <c r="E206" s="130">
        <v>23000</v>
      </c>
      <c r="F206" s="128" t="s">
        <v>2558</v>
      </c>
      <c r="G206" s="129">
        <v>42153</v>
      </c>
      <c r="H206" s="110" t="s">
        <v>227</v>
      </c>
    </row>
    <row r="207" spans="1:8" ht="45" x14ac:dyDescent="0.25">
      <c r="A207" s="131" t="s">
        <v>3066</v>
      </c>
      <c r="B207" s="98" t="s">
        <v>3067</v>
      </c>
      <c r="C207" s="129">
        <v>42121</v>
      </c>
      <c r="D207" s="130">
        <v>19200</v>
      </c>
      <c r="E207" s="130">
        <v>24000</v>
      </c>
      <c r="F207" s="128" t="s">
        <v>2047</v>
      </c>
      <c r="G207" s="129">
        <v>42369</v>
      </c>
      <c r="H207" s="110" t="s">
        <v>275</v>
      </c>
    </row>
    <row r="208" spans="1:8" ht="45" x14ac:dyDescent="0.25">
      <c r="A208" s="131" t="s">
        <v>3068</v>
      </c>
      <c r="B208" s="98" t="s">
        <v>3069</v>
      </c>
      <c r="C208" s="129">
        <v>42121</v>
      </c>
      <c r="D208" s="130">
        <v>20000</v>
      </c>
      <c r="E208" s="130">
        <v>25000</v>
      </c>
      <c r="F208" s="128" t="s">
        <v>2558</v>
      </c>
      <c r="G208" s="129">
        <v>42174</v>
      </c>
      <c r="H208" s="110" t="s">
        <v>301</v>
      </c>
    </row>
    <row r="209" spans="1:8" ht="45" x14ac:dyDescent="0.25">
      <c r="A209" s="131" t="s">
        <v>3070</v>
      </c>
      <c r="B209" s="98" t="s">
        <v>3071</v>
      </c>
      <c r="C209" s="129">
        <v>42121</v>
      </c>
      <c r="D209" s="130">
        <v>16000</v>
      </c>
      <c r="E209" s="130">
        <v>20000</v>
      </c>
      <c r="F209" s="128" t="s">
        <v>2558</v>
      </c>
      <c r="G209" s="129">
        <v>42268</v>
      </c>
      <c r="H209" s="110" t="s">
        <v>294</v>
      </c>
    </row>
    <row r="210" spans="1:8" ht="33.75" x14ac:dyDescent="0.25">
      <c r="A210" s="131" t="s">
        <v>3072</v>
      </c>
      <c r="B210" s="98" t="s">
        <v>3073</v>
      </c>
      <c r="C210" s="129">
        <v>42121</v>
      </c>
      <c r="D210" s="130">
        <v>16000</v>
      </c>
      <c r="E210" s="130">
        <v>20000</v>
      </c>
      <c r="F210" s="128" t="s">
        <v>3074</v>
      </c>
      <c r="G210" s="129">
        <v>42369</v>
      </c>
      <c r="H210" s="110" t="s">
        <v>233</v>
      </c>
    </row>
    <row r="211" spans="1:8" ht="45" x14ac:dyDescent="0.25">
      <c r="A211" s="131" t="s">
        <v>3075</v>
      </c>
      <c r="B211" s="98" t="s">
        <v>3076</v>
      </c>
      <c r="C211" s="129">
        <v>42121</v>
      </c>
      <c r="D211" s="130">
        <v>14400</v>
      </c>
      <c r="E211" s="130">
        <v>18000</v>
      </c>
      <c r="F211" s="128" t="s">
        <v>2558</v>
      </c>
      <c r="G211" s="129">
        <v>42157</v>
      </c>
      <c r="H211" s="110" t="s">
        <v>1516</v>
      </c>
    </row>
    <row r="212" spans="1:8" ht="45" x14ac:dyDescent="0.25">
      <c r="A212" s="131" t="s">
        <v>3077</v>
      </c>
      <c r="B212" s="98" t="s">
        <v>3078</v>
      </c>
      <c r="C212" s="129">
        <v>42121</v>
      </c>
      <c r="D212" s="130">
        <v>0</v>
      </c>
      <c r="E212" s="130">
        <v>0</v>
      </c>
      <c r="F212" s="128" t="s">
        <v>2047</v>
      </c>
      <c r="G212" s="129">
        <v>42369</v>
      </c>
      <c r="H212" s="135" t="s">
        <v>230</v>
      </c>
    </row>
    <row r="213" spans="1:8" ht="33.75" x14ac:dyDescent="0.25">
      <c r="A213" s="131" t="s">
        <v>3079</v>
      </c>
      <c r="B213" s="98" t="s">
        <v>3080</v>
      </c>
      <c r="C213" s="129">
        <v>42121</v>
      </c>
      <c r="D213" s="130">
        <v>32000</v>
      </c>
      <c r="E213" s="130">
        <v>40000</v>
      </c>
      <c r="F213" s="128" t="s">
        <v>2047</v>
      </c>
      <c r="G213" s="129">
        <v>42369</v>
      </c>
      <c r="H213" s="135" t="s">
        <v>1522</v>
      </c>
    </row>
    <row r="214" spans="1:8" ht="33.75" x14ac:dyDescent="0.25">
      <c r="A214" s="131" t="s">
        <v>3081</v>
      </c>
      <c r="B214" s="98" t="s">
        <v>3082</v>
      </c>
      <c r="C214" s="129">
        <v>42121</v>
      </c>
      <c r="D214" s="130">
        <v>18400</v>
      </c>
      <c r="E214" s="130">
        <v>23000</v>
      </c>
      <c r="F214" s="128" t="s">
        <v>2047</v>
      </c>
      <c r="G214" s="129">
        <v>42369</v>
      </c>
      <c r="H214" s="135" t="s">
        <v>227</v>
      </c>
    </row>
    <row r="215" spans="1:8" ht="33.75" x14ac:dyDescent="0.25">
      <c r="A215" s="131" t="s">
        <v>3083</v>
      </c>
      <c r="B215" s="98" t="s">
        <v>3084</v>
      </c>
      <c r="C215" s="129">
        <v>42121</v>
      </c>
      <c r="D215" s="130">
        <v>0</v>
      </c>
      <c r="E215" s="130">
        <v>0</v>
      </c>
      <c r="F215" s="128" t="s">
        <v>2047</v>
      </c>
      <c r="G215" s="129">
        <v>42369</v>
      </c>
      <c r="H215" s="135" t="s">
        <v>301</v>
      </c>
    </row>
    <row r="216" spans="1:8" ht="45" x14ac:dyDescent="0.25">
      <c r="A216" s="131" t="s">
        <v>3085</v>
      </c>
      <c r="B216" s="98" t="s">
        <v>3086</v>
      </c>
      <c r="C216" s="129">
        <v>42121</v>
      </c>
      <c r="D216" s="130">
        <v>16000</v>
      </c>
      <c r="E216" s="130">
        <v>20000</v>
      </c>
      <c r="F216" s="128" t="s">
        <v>2047</v>
      </c>
      <c r="G216" s="129">
        <v>42369</v>
      </c>
      <c r="H216" s="135" t="s">
        <v>232</v>
      </c>
    </row>
    <row r="217" spans="1:8" ht="45" x14ac:dyDescent="0.25">
      <c r="A217" s="131" t="s">
        <v>3087</v>
      </c>
      <c r="B217" s="98" t="s">
        <v>3088</v>
      </c>
      <c r="C217" s="129">
        <v>42121</v>
      </c>
      <c r="D217" s="130">
        <v>14400</v>
      </c>
      <c r="E217" s="130">
        <v>18000</v>
      </c>
      <c r="F217" s="128" t="s">
        <v>2047</v>
      </c>
      <c r="G217" s="129">
        <v>42369</v>
      </c>
      <c r="H217" s="110" t="s">
        <v>1516</v>
      </c>
    </row>
    <row r="218" spans="1:8" ht="45" x14ac:dyDescent="0.25">
      <c r="A218" s="131" t="s">
        <v>3089</v>
      </c>
      <c r="B218" s="98" t="s">
        <v>3090</v>
      </c>
      <c r="C218" s="129">
        <v>42121</v>
      </c>
      <c r="D218" s="130">
        <v>17600</v>
      </c>
      <c r="E218" s="130">
        <v>22000</v>
      </c>
      <c r="F218" s="128" t="s">
        <v>2558</v>
      </c>
      <c r="G218" s="129">
        <v>42227</v>
      </c>
      <c r="H218" s="135" t="s">
        <v>231</v>
      </c>
    </row>
    <row r="219" spans="1:8" ht="45" x14ac:dyDescent="0.25">
      <c r="A219" s="131" t="s">
        <v>3091</v>
      </c>
      <c r="B219" s="98" t="s">
        <v>3092</v>
      </c>
      <c r="C219" s="129">
        <v>42121</v>
      </c>
      <c r="D219" s="130">
        <v>24000</v>
      </c>
      <c r="E219" s="130">
        <v>30000</v>
      </c>
      <c r="F219" s="128" t="s">
        <v>2558</v>
      </c>
      <c r="G219" s="129">
        <v>42164</v>
      </c>
      <c r="H219" s="135" t="s">
        <v>4197</v>
      </c>
    </row>
    <row r="220" spans="1:8" ht="45" x14ac:dyDescent="0.25">
      <c r="A220" s="131" t="s">
        <v>3093</v>
      </c>
      <c r="B220" s="98" t="s">
        <v>3094</v>
      </c>
      <c r="C220" s="129">
        <v>42121</v>
      </c>
      <c r="D220" s="130">
        <v>17600</v>
      </c>
      <c r="E220" s="130">
        <v>22000</v>
      </c>
      <c r="F220" s="128" t="s">
        <v>2047</v>
      </c>
      <c r="G220" s="129">
        <v>42369</v>
      </c>
      <c r="H220" s="135" t="s">
        <v>231</v>
      </c>
    </row>
    <row r="221" spans="1:8" ht="33.75" x14ac:dyDescent="0.25">
      <c r="A221" s="131" t="s">
        <v>3095</v>
      </c>
      <c r="B221" s="98" t="s">
        <v>3096</v>
      </c>
      <c r="C221" s="129">
        <v>42121</v>
      </c>
      <c r="D221" s="130">
        <v>24000</v>
      </c>
      <c r="E221" s="130">
        <v>30000</v>
      </c>
      <c r="F221" s="128" t="s">
        <v>2047</v>
      </c>
      <c r="G221" s="129">
        <v>42369</v>
      </c>
      <c r="H221" s="110" t="s">
        <v>4197</v>
      </c>
    </row>
    <row r="222" spans="1:8" ht="45" x14ac:dyDescent="0.25">
      <c r="A222" s="131" t="s">
        <v>3097</v>
      </c>
      <c r="B222" s="98" t="s">
        <v>10133</v>
      </c>
      <c r="C222" s="129">
        <v>42059</v>
      </c>
      <c r="D222" s="130">
        <v>30000</v>
      </c>
      <c r="E222" s="130">
        <v>37500</v>
      </c>
      <c r="F222" s="128" t="s">
        <v>2135</v>
      </c>
      <c r="G222" s="129">
        <v>42277</v>
      </c>
      <c r="H222" s="110" t="s">
        <v>4200</v>
      </c>
    </row>
    <row r="223" spans="1:8" ht="45" x14ac:dyDescent="0.25">
      <c r="A223" s="131" t="s">
        <v>3098</v>
      </c>
      <c r="B223" s="98" t="s">
        <v>10130</v>
      </c>
      <c r="C223" s="129">
        <v>42059</v>
      </c>
      <c r="D223" s="130">
        <v>30000</v>
      </c>
      <c r="E223" s="130">
        <v>37500</v>
      </c>
      <c r="F223" s="128" t="s">
        <v>2135</v>
      </c>
      <c r="G223" s="129">
        <v>42277</v>
      </c>
      <c r="H223" s="110" t="s">
        <v>4201</v>
      </c>
    </row>
    <row r="224" spans="1:8" ht="45" x14ac:dyDescent="0.25">
      <c r="A224" s="131" t="s">
        <v>3099</v>
      </c>
      <c r="B224" s="98" t="s">
        <v>10130</v>
      </c>
      <c r="C224" s="129">
        <v>42059</v>
      </c>
      <c r="D224" s="130">
        <v>30000</v>
      </c>
      <c r="E224" s="130">
        <v>37500</v>
      </c>
      <c r="F224" s="128" t="s">
        <v>2135</v>
      </c>
      <c r="G224" s="129">
        <v>42277</v>
      </c>
      <c r="H224" s="110" t="s">
        <v>4202</v>
      </c>
    </row>
    <row r="225" spans="1:8" ht="45" x14ac:dyDescent="0.25">
      <c r="A225" s="131" t="s">
        <v>3100</v>
      </c>
      <c r="B225" s="98" t="s">
        <v>10140</v>
      </c>
      <c r="C225" s="129">
        <v>42059</v>
      </c>
      <c r="D225" s="130">
        <v>30000</v>
      </c>
      <c r="E225" s="130">
        <v>37500</v>
      </c>
      <c r="F225" s="128" t="s">
        <v>2135</v>
      </c>
      <c r="G225" s="129">
        <v>42277</v>
      </c>
      <c r="H225" s="110" t="s">
        <v>4203</v>
      </c>
    </row>
    <row r="226" spans="1:8" ht="45" x14ac:dyDescent="0.25">
      <c r="A226" s="131" t="s">
        <v>3101</v>
      </c>
      <c r="B226" s="98" t="s">
        <v>10130</v>
      </c>
      <c r="C226" s="129">
        <v>42059</v>
      </c>
      <c r="D226" s="130">
        <v>30000</v>
      </c>
      <c r="E226" s="130">
        <v>37500</v>
      </c>
      <c r="F226" s="128" t="s">
        <v>2135</v>
      </c>
      <c r="G226" s="129">
        <v>42277</v>
      </c>
      <c r="H226" s="110" t="s">
        <v>4204</v>
      </c>
    </row>
    <row r="227" spans="1:8" ht="45" x14ac:dyDescent="0.25">
      <c r="A227" s="131" t="s">
        <v>3102</v>
      </c>
      <c r="B227" s="98" t="s">
        <v>10130</v>
      </c>
      <c r="C227" s="129">
        <v>42059</v>
      </c>
      <c r="D227" s="130">
        <v>30000</v>
      </c>
      <c r="E227" s="130">
        <v>37500</v>
      </c>
      <c r="F227" s="128" t="s">
        <v>2135</v>
      </c>
      <c r="G227" s="129">
        <v>42277</v>
      </c>
      <c r="H227" s="110" t="s">
        <v>4205</v>
      </c>
    </row>
    <row r="228" spans="1:8" ht="45" x14ac:dyDescent="0.25">
      <c r="A228" s="131" t="s">
        <v>3103</v>
      </c>
      <c r="B228" s="98" t="s">
        <v>10130</v>
      </c>
      <c r="C228" s="129">
        <v>42059</v>
      </c>
      <c r="D228" s="130">
        <v>30000</v>
      </c>
      <c r="E228" s="130">
        <v>37500</v>
      </c>
      <c r="F228" s="128" t="s">
        <v>2135</v>
      </c>
      <c r="G228" s="129">
        <v>42277</v>
      </c>
      <c r="H228" s="110" t="s">
        <v>4206</v>
      </c>
    </row>
    <row r="229" spans="1:8" ht="45" x14ac:dyDescent="0.25">
      <c r="A229" s="131" t="s">
        <v>3104</v>
      </c>
      <c r="B229" s="98" t="s">
        <v>10130</v>
      </c>
      <c r="C229" s="129">
        <v>42059</v>
      </c>
      <c r="D229" s="130">
        <v>30000</v>
      </c>
      <c r="E229" s="130">
        <v>37500</v>
      </c>
      <c r="F229" s="128" t="s">
        <v>2135</v>
      </c>
      <c r="G229" s="129">
        <v>42277</v>
      </c>
      <c r="H229" s="110" t="s">
        <v>4207</v>
      </c>
    </row>
    <row r="230" spans="1:8" ht="45" x14ac:dyDescent="0.25">
      <c r="A230" s="131" t="s">
        <v>3105</v>
      </c>
      <c r="B230" s="98" t="s">
        <v>10130</v>
      </c>
      <c r="C230" s="129">
        <v>42059</v>
      </c>
      <c r="D230" s="130">
        <v>30000</v>
      </c>
      <c r="E230" s="130">
        <v>37500</v>
      </c>
      <c r="F230" s="128" t="s">
        <v>2135</v>
      </c>
      <c r="G230" s="129">
        <v>42277</v>
      </c>
      <c r="H230" s="110" t="s">
        <v>4208</v>
      </c>
    </row>
    <row r="231" spans="1:8" ht="45" x14ac:dyDescent="0.25">
      <c r="A231" s="131" t="s">
        <v>3106</v>
      </c>
      <c r="B231" s="98" t="s">
        <v>10130</v>
      </c>
      <c r="C231" s="129">
        <v>42059</v>
      </c>
      <c r="D231" s="130">
        <v>30000</v>
      </c>
      <c r="E231" s="130">
        <v>37500</v>
      </c>
      <c r="F231" s="128" t="s">
        <v>2135</v>
      </c>
      <c r="G231" s="129">
        <v>42277</v>
      </c>
      <c r="H231" s="110" t="s">
        <v>4209</v>
      </c>
    </row>
    <row r="232" spans="1:8" ht="33.75" x14ac:dyDescent="0.25">
      <c r="A232" s="131" t="s">
        <v>3107</v>
      </c>
      <c r="B232" s="98" t="s">
        <v>3108</v>
      </c>
      <c r="C232" s="129">
        <v>42096</v>
      </c>
      <c r="D232" s="130">
        <v>0</v>
      </c>
      <c r="E232" s="130">
        <v>0</v>
      </c>
      <c r="F232" s="128" t="s">
        <v>2047</v>
      </c>
      <c r="G232" s="129">
        <v>42369</v>
      </c>
      <c r="H232" s="110" t="s">
        <v>220</v>
      </c>
    </row>
    <row r="233" spans="1:8" ht="45" x14ac:dyDescent="0.25">
      <c r="A233" s="131" t="s">
        <v>3109</v>
      </c>
      <c r="B233" s="98" t="s">
        <v>3110</v>
      </c>
      <c r="C233" s="129">
        <v>42118</v>
      </c>
      <c r="D233" s="130">
        <v>100000</v>
      </c>
      <c r="E233" s="130">
        <v>100000</v>
      </c>
      <c r="F233" s="128" t="s">
        <v>3111</v>
      </c>
      <c r="G233" s="129">
        <v>42428</v>
      </c>
      <c r="H233" s="136" t="s">
        <v>2559</v>
      </c>
    </row>
    <row r="234" spans="1:8" ht="33.75" x14ac:dyDescent="0.25">
      <c r="A234" s="131" t="s">
        <v>3112</v>
      </c>
      <c r="B234" s="98" t="s">
        <v>3113</v>
      </c>
      <c r="C234" s="129">
        <v>42118</v>
      </c>
      <c r="D234" s="130">
        <v>100000</v>
      </c>
      <c r="E234" s="130">
        <v>100000</v>
      </c>
      <c r="F234" s="128" t="s">
        <v>3111</v>
      </c>
      <c r="G234" s="129">
        <v>42428</v>
      </c>
      <c r="H234" s="110" t="s">
        <v>224</v>
      </c>
    </row>
    <row r="235" spans="1:8" ht="45" x14ac:dyDescent="0.25">
      <c r="A235" s="131" t="s">
        <v>3114</v>
      </c>
      <c r="B235" s="98" t="s">
        <v>10133</v>
      </c>
      <c r="C235" s="129">
        <v>42059</v>
      </c>
      <c r="D235" s="130">
        <v>0</v>
      </c>
      <c r="E235" s="130">
        <v>0</v>
      </c>
      <c r="F235" s="128" t="s">
        <v>2135</v>
      </c>
      <c r="G235" s="129">
        <v>42277</v>
      </c>
      <c r="H235" s="136" t="s">
        <v>4210</v>
      </c>
    </row>
    <row r="236" spans="1:8" ht="45" x14ac:dyDescent="0.25">
      <c r="A236" s="131" t="s">
        <v>3115</v>
      </c>
      <c r="B236" s="98" t="s">
        <v>10133</v>
      </c>
      <c r="C236" s="129">
        <v>42059</v>
      </c>
      <c r="D236" s="130">
        <v>0</v>
      </c>
      <c r="E236" s="130">
        <v>0</v>
      </c>
      <c r="F236" s="128" t="s">
        <v>2135</v>
      </c>
      <c r="G236" s="129">
        <v>42277</v>
      </c>
      <c r="H236" s="110" t="s">
        <v>4211</v>
      </c>
    </row>
    <row r="237" spans="1:8" ht="45" x14ac:dyDescent="0.25">
      <c r="A237" s="131" t="s">
        <v>3116</v>
      </c>
      <c r="B237" s="98" t="s">
        <v>10133</v>
      </c>
      <c r="C237" s="129">
        <v>42059</v>
      </c>
      <c r="D237" s="130">
        <v>30000</v>
      </c>
      <c r="E237" s="130">
        <v>37500</v>
      </c>
      <c r="F237" s="128" t="s">
        <v>2135</v>
      </c>
      <c r="G237" s="129">
        <v>42277</v>
      </c>
      <c r="H237" s="110" t="s">
        <v>4212</v>
      </c>
    </row>
    <row r="238" spans="1:8" ht="45" x14ac:dyDescent="0.25">
      <c r="A238" s="131" t="s">
        <v>3117</v>
      </c>
      <c r="B238" s="98" t="s">
        <v>10133</v>
      </c>
      <c r="C238" s="129">
        <v>42059</v>
      </c>
      <c r="D238" s="130">
        <v>30000</v>
      </c>
      <c r="E238" s="130">
        <v>37500</v>
      </c>
      <c r="F238" s="128" t="s">
        <v>2135</v>
      </c>
      <c r="G238" s="129">
        <v>42277</v>
      </c>
      <c r="H238" s="110" t="s">
        <v>4213</v>
      </c>
    </row>
    <row r="239" spans="1:8" ht="45" x14ac:dyDescent="0.25">
      <c r="A239" s="131" t="s">
        <v>3118</v>
      </c>
      <c r="B239" s="98" t="s">
        <v>10141</v>
      </c>
      <c r="C239" s="129">
        <v>42059</v>
      </c>
      <c r="D239" s="130">
        <v>30000</v>
      </c>
      <c r="E239" s="130">
        <v>37500</v>
      </c>
      <c r="F239" s="128" t="s">
        <v>2135</v>
      </c>
      <c r="G239" s="129">
        <v>42277</v>
      </c>
      <c r="H239" s="110" t="s">
        <v>4214</v>
      </c>
    </row>
    <row r="240" spans="1:8" ht="45" x14ac:dyDescent="0.25">
      <c r="A240" s="131" t="s">
        <v>3119</v>
      </c>
      <c r="B240" s="98" t="s">
        <v>10130</v>
      </c>
      <c r="C240" s="129">
        <v>42059</v>
      </c>
      <c r="D240" s="130">
        <v>30000</v>
      </c>
      <c r="E240" s="130">
        <v>37500</v>
      </c>
      <c r="F240" s="128" t="s">
        <v>2135</v>
      </c>
      <c r="G240" s="129">
        <v>42277</v>
      </c>
      <c r="H240" s="135" t="s">
        <v>4215</v>
      </c>
    </row>
    <row r="241" spans="1:8" ht="45" x14ac:dyDescent="0.25">
      <c r="A241" s="131" t="s">
        <v>3120</v>
      </c>
      <c r="B241" s="98" t="s">
        <v>10133</v>
      </c>
      <c r="C241" s="129">
        <v>42059</v>
      </c>
      <c r="D241" s="130">
        <v>30000</v>
      </c>
      <c r="E241" s="130">
        <v>37500</v>
      </c>
      <c r="F241" s="128" t="s">
        <v>2135</v>
      </c>
      <c r="G241" s="129">
        <v>42277</v>
      </c>
      <c r="H241" s="110" t="s">
        <v>4216</v>
      </c>
    </row>
    <row r="242" spans="1:8" ht="45" x14ac:dyDescent="0.25">
      <c r="A242" s="131" t="s">
        <v>3121</v>
      </c>
      <c r="B242" s="98" t="s">
        <v>10133</v>
      </c>
      <c r="C242" s="129">
        <v>42059</v>
      </c>
      <c r="D242" s="130">
        <v>30000</v>
      </c>
      <c r="E242" s="130">
        <v>37500</v>
      </c>
      <c r="F242" s="128" t="s">
        <v>2135</v>
      </c>
      <c r="G242" s="129">
        <v>42277</v>
      </c>
      <c r="H242" s="110" t="s">
        <v>4217</v>
      </c>
    </row>
    <row r="243" spans="1:8" ht="45" x14ac:dyDescent="0.25">
      <c r="A243" s="131" t="s">
        <v>3122</v>
      </c>
      <c r="B243" s="98" t="s">
        <v>10133</v>
      </c>
      <c r="C243" s="129">
        <v>42059</v>
      </c>
      <c r="D243" s="130">
        <v>30000</v>
      </c>
      <c r="E243" s="130">
        <v>37500</v>
      </c>
      <c r="F243" s="128" t="s">
        <v>2135</v>
      </c>
      <c r="G243" s="129">
        <v>42277</v>
      </c>
      <c r="H243" s="110" t="s">
        <v>4218</v>
      </c>
    </row>
    <row r="244" spans="1:8" ht="45" x14ac:dyDescent="0.25">
      <c r="A244" s="131" t="s">
        <v>3123</v>
      </c>
      <c r="B244" s="98" t="s">
        <v>10133</v>
      </c>
      <c r="C244" s="129">
        <v>42059</v>
      </c>
      <c r="D244" s="130">
        <v>30000</v>
      </c>
      <c r="E244" s="130">
        <v>37500</v>
      </c>
      <c r="F244" s="128" t="s">
        <v>2135</v>
      </c>
      <c r="G244" s="129">
        <v>42277</v>
      </c>
      <c r="H244" s="110" t="s">
        <v>4219</v>
      </c>
    </row>
    <row r="245" spans="1:8" ht="45" x14ac:dyDescent="0.25">
      <c r="A245" s="131" t="s">
        <v>3124</v>
      </c>
      <c r="B245" s="98" t="s">
        <v>10142</v>
      </c>
      <c r="C245" s="129">
        <v>42059</v>
      </c>
      <c r="D245" s="130">
        <v>30000</v>
      </c>
      <c r="E245" s="130">
        <v>37500</v>
      </c>
      <c r="F245" s="128" t="s">
        <v>2135</v>
      </c>
      <c r="G245" s="129">
        <v>42277</v>
      </c>
      <c r="H245" s="110" t="s">
        <v>4220</v>
      </c>
    </row>
    <row r="246" spans="1:8" ht="45" x14ac:dyDescent="0.25">
      <c r="A246" s="131" t="s">
        <v>3125</v>
      </c>
      <c r="B246" s="98" t="s">
        <v>10133</v>
      </c>
      <c r="C246" s="129">
        <v>42074</v>
      </c>
      <c r="D246" s="130">
        <v>30000</v>
      </c>
      <c r="E246" s="130">
        <v>37500</v>
      </c>
      <c r="F246" s="128" t="s">
        <v>2135</v>
      </c>
      <c r="G246" s="129">
        <v>42277</v>
      </c>
      <c r="H246" s="110" t="s">
        <v>4221</v>
      </c>
    </row>
    <row r="247" spans="1:8" ht="45" x14ac:dyDescent="0.25">
      <c r="A247" s="131" t="s">
        <v>3126</v>
      </c>
      <c r="B247" s="98" t="s">
        <v>10133</v>
      </c>
      <c r="C247" s="129">
        <v>42074</v>
      </c>
      <c r="D247" s="130">
        <v>30000</v>
      </c>
      <c r="E247" s="130">
        <v>37500</v>
      </c>
      <c r="F247" s="128" t="s">
        <v>2135</v>
      </c>
      <c r="G247" s="129">
        <v>42277</v>
      </c>
      <c r="H247" s="110" t="s">
        <v>4222</v>
      </c>
    </row>
    <row r="248" spans="1:8" ht="45" x14ac:dyDescent="0.25">
      <c r="A248" s="131" t="s">
        <v>3127</v>
      </c>
      <c r="B248" s="98" t="s">
        <v>10143</v>
      </c>
      <c r="C248" s="129">
        <v>42074</v>
      </c>
      <c r="D248" s="130">
        <v>0</v>
      </c>
      <c r="E248" s="130">
        <v>0</v>
      </c>
      <c r="F248" s="128" t="s">
        <v>2135</v>
      </c>
      <c r="G248" s="129">
        <v>42277</v>
      </c>
      <c r="H248" s="110" t="s">
        <v>4223</v>
      </c>
    </row>
    <row r="249" spans="1:8" ht="45" x14ac:dyDescent="0.25">
      <c r="A249" s="131" t="s">
        <v>3128</v>
      </c>
      <c r="B249" s="98" t="s">
        <v>10133</v>
      </c>
      <c r="C249" s="129">
        <v>42074</v>
      </c>
      <c r="D249" s="130">
        <v>30000</v>
      </c>
      <c r="E249" s="130">
        <v>37500</v>
      </c>
      <c r="F249" s="128" t="s">
        <v>2135</v>
      </c>
      <c r="G249" s="129">
        <v>42277</v>
      </c>
      <c r="H249" s="110" t="s">
        <v>4224</v>
      </c>
    </row>
    <row r="250" spans="1:8" ht="45" x14ac:dyDescent="0.25">
      <c r="A250" s="131" t="s">
        <v>3129</v>
      </c>
      <c r="B250" s="98" t="s">
        <v>10133</v>
      </c>
      <c r="C250" s="129">
        <v>42074</v>
      </c>
      <c r="D250" s="130">
        <v>30000</v>
      </c>
      <c r="E250" s="130">
        <v>37500</v>
      </c>
      <c r="F250" s="128" t="s">
        <v>2135</v>
      </c>
      <c r="G250" s="129">
        <v>42277</v>
      </c>
      <c r="H250" s="110" t="s">
        <v>4225</v>
      </c>
    </row>
    <row r="251" spans="1:8" ht="22.5" x14ac:dyDescent="0.25">
      <c r="A251" s="131" t="s">
        <v>3130</v>
      </c>
      <c r="B251" s="98" t="s">
        <v>3131</v>
      </c>
      <c r="C251" s="129">
        <v>42051</v>
      </c>
      <c r="D251" s="130">
        <v>179825</v>
      </c>
      <c r="E251" s="130">
        <v>224781.25</v>
      </c>
      <c r="F251" s="128" t="s">
        <v>3132</v>
      </c>
      <c r="G251" s="129">
        <v>42195</v>
      </c>
      <c r="H251" s="110" t="s">
        <v>4226</v>
      </c>
    </row>
    <row r="252" spans="1:8" ht="45" x14ac:dyDescent="0.25">
      <c r="A252" s="131" t="s">
        <v>3133</v>
      </c>
      <c r="B252" s="98" t="s">
        <v>3134</v>
      </c>
      <c r="C252" s="129">
        <v>42051</v>
      </c>
      <c r="D252" s="130">
        <v>13206.98</v>
      </c>
      <c r="E252" s="130">
        <v>16508.72</v>
      </c>
      <c r="F252" s="128" t="s">
        <v>3132</v>
      </c>
      <c r="G252" s="129">
        <v>42195</v>
      </c>
      <c r="H252" s="110" t="s">
        <v>2649</v>
      </c>
    </row>
    <row r="253" spans="1:8" ht="45" x14ac:dyDescent="0.25">
      <c r="A253" s="131" t="s">
        <v>3135</v>
      </c>
      <c r="B253" s="98" t="s">
        <v>3136</v>
      </c>
      <c r="C253" s="129">
        <v>42051</v>
      </c>
      <c r="D253" s="130">
        <v>471708.71</v>
      </c>
      <c r="E253" s="130">
        <v>589635.89</v>
      </c>
      <c r="F253" s="128" t="s">
        <v>3137</v>
      </c>
      <c r="G253" s="129">
        <v>42226</v>
      </c>
      <c r="H253" s="110" t="s">
        <v>2587</v>
      </c>
    </row>
    <row r="254" spans="1:8" ht="56.25" x14ac:dyDescent="0.25">
      <c r="A254" s="131" t="s">
        <v>3138</v>
      </c>
      <c r="B254" s="98" t="s">
        <v>3139</v>
      </c>
      <c r="C254" s="129">
        <v>42051</v>
      </c>
      <c r="D254" s="130">
        <v>2697.38</v>
      </c>
      <c r="E254" s="130">
        <v>3371.73</v>
      </c>
      <c r="F254" s="128" t="s">
        <v>3132</v>
      </c>
      <c r="G254" s="129">
        <v>42195</v>
      </c>
      <c r="H254" s="110" t="s">
        <v>4227</v>
      </c>
    </row>
    <row r="255" spans="1:8" x14ac:dyDescent="0.25">
      <c r="A255" s="131" t="s">
        <v>3140</v>
      </c>
      <c r="B255" s="98" t="s">
        <v>2432</v>
      </c>
      <c r="C255" s="129">
        <v>42137</v>
      </c>
      <c r="D255" s="130">
        <v>0</v>
      </c>
      <c r="E255" s="130">
        <v>750</v>
      </c>
      <c r="F255" s="128" t="s">
        <v>2047</v>
      </c>
      <c r="G255" s="129">
        <v>42369</v>
      </c>
      <c r="H255" s="110" t="s">
        <v>4228</v>
      </c>
    </row>
    <row r="256" spans="1:8" x14ac:dyDescent="0.25">
      <c r="A256" s="131" t="s">
        <v>3141</v>
      </c>
      <c r="B256" s="98" t="s">
        <v>3142</v>
      </c>
      <c r="C256" s="129">
        <v>42093</v>
      </c>
      <c r="D256" s="130">
        <v>0</v>
      </c>
      <c r="E256" s="130">
        <v>0</v>
      </c>
      <c r="F256" s="128" t="s">
        <v>3143</v>
      </c>
      <c r="G256" s="129">
        <v>43189</v>
      </c>
      <c r="H256" s="110" t="s">
        <v>4229</v>
      </c>
    </row>
    <row r="257" spans="1:8" ht="33.75" x14ac:dyDescent="0.25">
      <c r="A257" s="131" t="s">
        <v>3144</v>
      </c>
      <c r="B257" s="98" t="s">
        <v>3145</v>
      </c>
      <c r="C257" s="129">
        <v>42138</v>
      </c>
      <c r="D257" s="130">
        <v>240000</v>
      </c>
      <c r="E257" s="130">
        <v>300000</v>
      </c>
      <c r="F257" s="128" t="s">
        <v>2835</v>
      </c>
      <c r="G257" s="129">
        <v>42150</v>
      </c>
      <c r="H257" s="110" t="s">
        <v>37</v>
      </c>
    </row>
    <row r="258" spans="1:8" ht="45" x14ac:dyDescent="0.25">
      <c r="A258" s="131" t="s">
        <v>3146</v>
      </c>
      <c r="B258" s="98" t="s">
        <v>3147</v>
      </c>
      <c r="C258" s="129">
        <v>42138</v>
      </c>
      <c r="D258" s="130">
        <v>240000</v>
      </c>
      <c r="E258" s="130">
        <v>300000</v>
      </c>
      <c r="F258" s="128" t="s">
        <v>3148</v>
      </c>
      <c r="G258" s="129">
        <v>42705</v>
      </c>
      <c r="H258" s="110" t="s">
        <v>37</v>
      </c>
    </row>
    <row r="259" spans="1:8" ht="45" x14ac:dyDescent="0.25">
      <c r="A259" s="131" t="s">
        <v>3149</v>
      </c>
      <c r="B259" s="98" t="s">
        <v>3150</v>
      </c>
      <c r="C259" s="129">
        <v>42132</v>
      </c>
      <c r="D259" s="130">
        <v>19200</v>
      </c>
      <c r="E259" s="130">
        <v>24000</v>
      </c>
      <c r="F259" s="128" t="s">
        <v>2558</v>
      </c>
      <c r="G259" s="129">
        <v>42149</v>
      </c>
      <c r="H259" s="136" t="s">
        <v>617</v>
      </c>
    </row>
    <row r="260" spans="1:8" ht="45" x14ac:dyDescent="0.25">
      <c r="A260" s="131" t="s">
        <v>3151</v>
      </c>
      <c r="B260" s="98" t="s">
        <v>3152</v>
      </c>
      <c r="C260" s="129">
        <v>42132</v>
      </c>
      <c r="D260" s="130">
        <v>0</v>
      </c>
      <c r="E260" s="130">
        <v>0</v>
      </c>
      <c r="F260" s="128" t="s">
        <v>3153</v>
      </c>
      <c r="G260" s="129">
        <v>42185</v>
      </c>
      <c r="H260" s="110" t="s">
        <v>617</v>
      </c>
    </row>
    <row r="261" spans="1:8" ht="67.5" x14ac:dyDescent="0.25">
      <c r="A261" s="131" t="s">
        <v>3154</v>
      </c>
      <c r="B261" s="98" t="s">
        <v>3155</v>
      </c>
      <c r="C261" s="129">
        <v>42104</v>
      </c>
      <c r="D261" s="130">
        <v>0</v>
      </c>
      <c r="E261" s="130">
        <v>0</v>
      </c>
      <c r="F261" s="128" t="s">
        <v>2135</v>
      </c>
      <c r="G261" s="129">
        <v>42277</v>
      </c>
      <c r="H261" s="110"/>
    </row>
    <row r="262" spans="1:8" ht="33.75" x14ac:dyDescent="0.25">
      <c r="A262" s="131" t="s">
        <v>3156</v>
      </c>
      <c r="B262" s="98" t="s">
        <v>3157</v>
      </c>
      <c r="C262" s="129">
        <v>42131</v>
      </c>
      <c r="D262" s="130">
        <v>3600</v>
      </c>
      <c r="E262" s="130">
        <v>4500</v>
      </c>
      <c r="F262" s="128" t="s">
        <v>2141</v>
      </c>
      <c r="G262" s="129">
        <v>42400</v>
      </c>
      <c r="H262" s="110" t="s">
        <v>307</v>
      </c>
    </row>
    <row r="263" spans="1:8" ht="22.5" x14ac:dyDescent="0.25">
      <c r="A263" s="131" t="s">
        <v>3158</v>
      </c>
      <c r="B263" s="98" t="s">
        <v>3159</v>
      </c>
      <c r="C263" s="129">
        <v>42131</v>
      </c>
      <c r="D263" s="130">
        <v>5600</v>
      </c>
      <c r="E263" s="130">
        <v>7000</v>
      </c>
      <c r="F263" s="128" t="s">
        <v>2141</v>
      </c>
      <c r="G263" s="129">
        <v>42400</v>
      </c>
      <c r="H263" s="110" t="s">
        <v>324</v>
      </c>
    </row>
    <row r="264" spans="1:8" ht="22.5" x14ac:dyDescent="0.25">
      <c r="A264" s="131" t="s">
        <v>3160</v>
      </c>
      <c r="B264" s="98" t="s">
        <v>3159</v>
      </c>
      <c r="C264" s="129">
        <v>42131</v>
      </c>
      <c r="D264" s="130">
        <v>5600</v>
      </c>
      <c r="E264" s="130">
        <v>7000</v>
      </c>
      <c r="F264" s="128" t="s">
        <v>2858</v>
      </c>
      <c r="G264" s="129">
        <v>42400</v>
      </c>
      <c r="H264" s="110" t="s">
        <v>324</v>
      </c>
    </row>
    <row r="265" spans="1:8" ht="33.75" x14ac:dyDescent="0.25">
      <c r="A265" s="131" t="s">
        <v>3161</v>
      </c>
      <c r="B265" s="98" t="s">
        <v>3162</v>
      </c>
      <c r="C265" s="129">
        <v>42131</v>
      </c>
      <c r="D265" s="130">
        <v>3200</v>
      </c>
      <c r="E265" s="130">
        <v>4000</v>
      </c>
      <c r="F265" s="128" t="s">
        <v>2141</v>
      </c>
      <c r="G265" s="129">
        <v>42358</v>
      </c>
      <c r="H265" s="110" t="s">
        <v>307</v>
      </c>
    </row>
    <row r="266" spans="1:8" ht="33.75" x14ac:dyDescent="0.25">
      <c r="A266" s="131" t="s">
        <v>3163</v>
      </c>
      <c r="B266" s="98" t="s">
        <v>3164</v>
      </c>
      <c r="C266" s="129">
        <v>42131</v>
      </c>
      <c r="D266" s="130">
        <v>4000</v>
      </c>
      <c r="E266" s="130">
        <v>5000</v>
      </c>
      <c r="F266" s="128" t="s">
        <v>2141</v>
      </c>
      <c r="G266" s="129">
        <v>42358</v>
      </c>
      <c r="H266" s="135" t="s">
        <v>696</v>
      </c>
    </row>
    <row r="267" spans="1:8" ht="33.75" x14ac:dyDescent="0.25">
      <c r="A267" s="131" t="s">
        <v>3165</v>
      </c>
      <c r="B267" s="98" t="s">
        <v>3164</v>
      </c>
      <c r="C267" s="129">
        <v>42131</v>
      </c>
      <c r="D267" s="130">
        <v>1600</v>
      </c>
      <c r="E267" s="130">
        <v>2000</v>
      </c>
      <c r="F267" s="128" t="s">
        <v>3111</v>
      </c>
      <c r="G267" s="129">
        <v>42400</v>
      </c>
      <c r="H267" s="135" t="s">
        <v>696</v>
      </c>
    </row>
    <row r="268" spans="1:8" ht="33.75" x14ac:dyDescent="0.25">
      <c r="A268" s="131" t="s">
        <v>3166</v>
      </c>
      <c r="B268" s="98" t="s">
        <v>3167</v>
      </c>
      <c r="C268" s="129">
        <v>42131</v>
      </c>
      <c r="D268" s="130">
        <v>7600</v>
      </c>
      <c r="E268" s="130">
        <v>9500</v>
      </c>
      <c r="F268" s="128" t="s">
        <v>2141</v>
      </c>
      <c r="G268" s="129">
        <v>42358</v>
      </c>
      <c r="H268" s="135" t="s">
        <v>79</v>
      </c>
    </row>
    <row r="269" spans="1:8" ht="22.5" x14ac:dyDescent="0.25">
      <c r="A269" s="131" t="s">
        <v>3168</v>
      </c>
      <c r="B269" s="98" t="s">
        <v>3169</v>
      </c>
      <c r="C269" s="129">
        <v>42131</v>
      </c>
      <c r="D269" s="130">
        <v>0</v>
      </c>
      <c r="E269" s="130">
        <v>0</v>
      </c>
      <c r="F269" s="128" t="s">
        <v>2141</v>
      </c>
      <c r="G269" s="129">
        <v>42358</v>
      </c>
      <c r="H269" s="135" t="s">
        <v>10</v>
      </c>
    </row>
    <row r="270" spans="1:8" ht="33.75" x14ac:dyDescent="0.25">
      <c r="A270" s="131" t="s">
        <v>3170</v>
      </c>
      <c r="B270" s="98" t="s">
        <v>3171</v>
      </c>
      <c r="C270" s="129">
        <v>42131</v>
      </c>
      <c r="D270" s="130">
        <v>4000</v>
      </c>
      <c r="E270" s="130">
        <v>5000</v>
      </c>
      <c r="F270" s="128" t="s">
        <v>2141</v>
      </c>
      <c r="G270" s="129">
        <v>42358</v>
      </c>
      <c r="H270" s="135" t="s">
        <v>4230</v>
      </c>
    </row>
    <row r="271" spans="1:8" ht="33.75" x14ac:dyDescent="0.25">
      <c r="A271" s="131" t="s">
        <v>3172</v>
      </c>
      <c r="B271" s="98" t="s">
        <v>3173</v>
      </c>
      <c r="C271" s="129">
        <v>42131</v>
      </c>
      <c r="D271" s="130">
        <v>0</v>
      </c>
      <c r="E271" s="130">
        <v>0</v>
      </c>
      <c r="F271" s="128" t="s">
        <v>3111</v>
      </c>
      <c r="G271" s="129">
        <v>42400</v>
      </c>
      <c r="H271" s="135" t="s">
        <v>4231</v>
      </c>
    </row>
    <row r="272" spans="1:8" ht="22.5" x14ac:dyDescent="0.25">
      <c r="A272" s="131" t="s">
        <v>3174</v>
      </c>
      <c r="B272" s="98" t="s">
        <v>3175</v>
      </c>
      <c r="C272" s="129">
        <v>42131</v>
      </c>
      <c r="D272" s="130">
        <v>3600</v>
      </c>
      <c r="E272" s="130">
        <v>4500</v>
      </c>
      <c r="F272" s="128" t="s">
        <v>2141</v>
      </c>
      <c r="G272" s="129">
        <v>42358</v>
      </c>
      <c r="H272" s="135" t="s">
        <v>1530</v>
      </c>
    </row>
    <row r="273" spans="1:8" ht="45" x14ac:dyDescent="0.25">
      <c r="A273" s="131" t="s">
        <v>3176</v>
      </c>
      <c r="B273" s="98" t="s">
        <v>3177</v>
      </c>
      <c r="C273" s="129">
        <v>42131</v>
      </c>
      <c r="D273" s="130">
        <v>0</v>
      </c>
      <c r="E273" s="130">
        <v>0</v>
      </c>
      <c r="F273" s="128" t="s">
        <v>3178</v>
      </c>
      <c r="G273" s="129">
        <v>42794</v>
      </c>
      <c r="H273" s="135" t="s">
        <v>4232</v>
      </c>
    </row>
    <row r="274" spans="1:8" ht="33.75" x14ac:dyDescent="0.25">
      <c r="A274" s="131" t="s">
        <v>3179</v>
      </c>
      <c r="B274" s="98" t="s">
        <v>699</v>
      </c>
      <c r="C274" s="129">
        <v>42131</v>
      </c>
      <c r="D274" s="130">
        <v>12000</v>
      </c>
      <c r="E274" s="130">
        <v>15000</v>
      </c>
      <c r="F274" s="128" t="s">
        <v>2141</v>
      </c>
      <c r="G274" s="129">
        <v>42358</v>
      </c>
      <c r="H274" s="135" t="s">
        <v>382</v>
      </c>
    </row>
    <row r="275" spans="1:8" ht="33.75" x14ac:dyDescent="0.25">
      <c r="A275" s="131" t="s">
        <v>3180</v>
      </c>
      <c r="B275" s="98" t="s">
        <v>3181</v>
      </c>
      <c r="C275" s="129">
        <v>42131</v>
      </c>
      <c r="D275" s="130">
        <v>4000</v>
      </c>
      <c r="E275" s="130">
        <v>5000</v>
      </c>
      <c r="F275" s="128" t="s">
        <v>2141</v>
      </c>
      <c r="G275" s="129">
        <v>42358</v>
      </c>
      <c r="H275" s="135" t="s">
        <v>698</v>
      </c>
    </row>
    <row r="276" spans="1:8" ht="33.75" x14ac:dyDescent="0.25">
      <c r="A276" s="131" t="s">
        <v>3182</v>
      </c>
      <c r="B276" s="98" t="s">
        <v>3183</v>
      </c>
      <c r="C276" s="129">
        <v>42131</v>
      </c>
      <c r="D276" s="130">
        <v>0</v>
      </c>
      <c r="E276" s="130">
        <v>0</v>
      </c>
      <c r="F276" s="128" t="s">
        <v>2141</v>
      </c>
      <c r="G276" s="129">
        <v>42358</v>
      </c>
      <c r="H276" s="135" t="s">
        <v>4233</v>
      </c>
    </row>
    <row r="277" spans="1:8" ht="33.75" x14ac:dyDescent="0.25">
      <c r="A277" s="131" t="s">
        <v>3184</v>
      </c>
      <c r="B277" s="98" t="s">
        <v>3185</v>
      </c>
      <c r="C277" s="129">
        <v>42131</v>
      </c>
      <c r="D277" s="130">
        <v>0</v>
      </c>
      <c r="E277" s="130">
        <v>0</v>
      </c>
      <c r="F277" s="128" t="s">
        <v>3111</v>
      </c>
      <c r="G277" s="129">
        <v>42428</v>
      </c>
      <c r="H277" s="135" t="s">
        <v>4234</v>
      </c>
    </row>
    <row r="278" spans="1:8" ht="33.75" x14ac:dyDescent="0.25">
      <c r="A278" s="131" t="s">
        <v>3186</v>
      </c>
      <c r="B278" s="98" t="s">
        <v>3187</v>
      </c>
      <c r="C278" s="129">
        <v>42131</v>
      </c>
      <c r="D278" s="130">
        <v>3800</v>
      </c>
      <c r="E278" s="130">
        <v>4750</v>
      </c>
      <c r="F278" s="128" t="s">
        <v>2141</v>
      </c>
      <c r="G278" s="129">
        <v>42400</v>
      </c>
      <c r="H278" s="110" t="s">
        <v>4235</v>
      </c>
    </row>
    <row r="279" spans="1:8" ht="33.75" x14ac:dyDescent="0.25">
      <c r="A279" s="131" t="s">
        <v>3188</v>
      </c>
      <c r="B279" s="98" t="s">
        <v>3189</v>
      </c>
      <c r="C279" s="129">
        <v>42131</v>
      </c>
      <c r="D279" s="130">
        <v>6400</v>
      </c>
      <c r="E279" s="130">
        <v>8000</v>
      </c>
      <c r="F279" s="128" t="s">
        <v>2141</v>
      </c>
      <c r="G279" s="129">
        <v>42400</v>
      </c>
      <c r="H279" s="110" t="s">
        <v>39</v>
      </c>
    </row>
    <row r="280" spans="1:8" ht="33.75" x14ac:dyDescent="0.25">
      <c r="A280" s="131" t="s">
        <v>3190</v>
      </c>
      <c r="B280" s="98" t="s">
        <v>3191</v>
      </c>
      <c r="C280" s="129">
        <v>42131</v>
      </c>
      <c r="D280" s="130">
        <v>4000</v>
      </c>
      <c r="E280" s="130">
        <v>5000</v>
      </c>
      <c r="F280" s="128" t="s">
        <v>3111</v>
      </c>
      <c r="G280" s="129">
        <v>42428</v>
      </c>
      <c r="H280" s="110" t="s">
        <v>4236</v>
      </c>
    </row>
    <row r="281" spans="1:8" ht="22.5" x14ac:dyDescent="0.25">
      <c r="A281" s="131" t="s">
        <v>3192</v>
      </c>
      <c r="B281" s="98" t="s">
        <v>319</v>
      </c>
      <c r="C281" s="129">
        <v>42131</v>
      </c>
      <c r="D281" s="130">
        <v>1640</v>
      </c>
      <c r="E281" s="130">
        <v>2050</v>
      </c>
      <c r="F281" s="128" t="s">
        <v>2141</v>
      </c>
      <c r="G281" s="129">
        <v>42400</v>
      </c>
      <c r="H281" s="110" t="s">
        <v>228</v>
      </c>
    </row>
    <row r="282" spans="1:8" ht="22.5" x14ac:dyDescent="0.25">
      <c r="A282" s="131" t="s">
        <v>3193</v>
      </c>
      <c r="B282" s="98" t="s">
        <v>3194</v>
      </c>
      <c r="C282" s="129">
        <v>42131</v>
      </c>
      <c r="D282" s="130">
        <v>0</v>
      </c>
      <c r="E282" s="130">
        <v>0</v>
      </c>
      <c r="F282" s="128" t="s">
        <v>3111</v>
      </c>
      <c r="G282" s="129">
        <v>42428</v>
      </c>
      <c r="H282" s="110" t="s">
        <v>321</v>
      </c>
    </row>
    <row r="283" spans="1:8" ht="33.75" x14ac:dyDescent="0.25">
      <c r="A283" s="131" t="s">
        <v>3195</v>
      </c>
      <c r="B283" s="98" t="s">
        <v>3196</v>
      </c>
      <c r="C283" s="129">
        <v>42131</v>
      </c>
      <c r="D283" s="130">
        <v>6400</v>
      </c>
      <c r="E283" s="130">
        <v>8000</v>
      </c>
      <c r="F283" s="128" t="s">
        <v>2141</v>
      </c>
      <c r="G283" s="129">
        <v>42400</v>
      </c>
      <c r="H283" s="110" t="s">
        <v>4237</v>
      </c>
    </row>
    <row r="284" spans="1:8" ht="33.75" x14ac:dyDescent="0.25">
      <c r="A284" s="131" t="s">
        <v>3197</v>
      </c>
      <c r="B284" s="98" t="s">
        <v>3198</v>
      </c>
      <c r="C284" s="129">
        <v>42117</v>
      </c>
      <c r="D284" s="130">
        <v>38000</v>
      </c>
      <c r="E284" s="130">
        <v>47500</v>
      </c>
      <c r="F284" s="128" t="s">
        <v>2047</v>
      </c>
      <c r="G284" s="129">
        <v>42369</v>
      </c>
      <c r="H284" s="110" t="s">
        <v>229</v>
      </c>
    </row>
    <row r="285" spans="1:8" ht="45" x14ac:dyDescent="0.25">
      <c r="A285" s="131" t="s">
        <v>3199</v>
      </c>
      <c r="B285" s="98" t="s">
        <v>10128</v>
      </c>
      <c r="C285" s="129">
        <v>42146</v>
      </c>
      <c r="D285" s="130">
        <v>30000</v>
      </c>
      <c r="E285" s="130">
        <v>37500</v>
      </c>
      <c r="F285" s="128" t="s">
        <v>2135</v>
      </c>
      <c r="G285" s="129">
        <v>42277</v>
      </c>
      <c r="H285" s="110" t="s">
        <v>4238</v>
      </c>
    </row>
    <row r="286" spans="1:8" x14ac:dyDescent="0.25">
      <c r="A286" s="131" t="s">
        <v>3200</v>
      </c>
      <c r="B286" s="98" t="s">
        <v>2432</v>
      </c>
      <c r="C286" s="129">
        <v>42116</v>
      </c>
      <c r="D286" s="130">
        <v>0</v>
      </c>
      <c r="E286" s="130">
        <v>0</v>
      </c>
      <c r="F286" s="128" t="s">
        <v>2081</v>
      </c>
      <c r="G286" s="129">
        <v>42125</v>
      </c>
      <c r="H286" s="110" t="s">
        <v>4239</v>
      </c>
    </row>
    <row r="287" spans="1:8" ht="33.75" x14ac:dyDescent="0.25">
      <c r="A287" s="131" t="s">
        <v>3201</v>
      </c>
      <c r="B287" s="98" t="s">
        <v>3202</v>
      </c>
      <c r="C287" s="129">
        <v>42123</v>
      </c>
      <c r="D287" s="130">
        <v>0</v>
      </c>
      <c r="E287" s="130">
        <v>0</v>
      </c>
      <c r="F287" s="128" t="s">
        <v>1684</v>
      </c>
      <c r="G287" s="129">
        <v>42854</v>
      </c>
      <c r="H287" s="110" t="s">
        <v>4240</v>
      </c>
    </row>
    <row r="288" spans="1:8" ht="22.5" x14ac:dyDescent="0.25">
      <c r="A288" s="131" t="s">
        <v>3203</v>
      </c>
      <c r="B288" s="98" t="s">
        <v>3204</v>
      </c>
      <c r="C288" s="129">
        <v>42124</v>
      </c>
      <c r="D288" s="130">
        <v>479515</v>
      </c>
      <c r="E288" s="130">
        <v>483145</v>
      </c>
      <c r="F288" s="128" t="s">
        <v>1961</v>
      </c>
      <c r="G288" s="129">
        <v>42490</v>
      </c>
      <c r="H288" s="110" t="s">
        <v>4240</v>
      </c>
    </row>
    <row r="289" spans="1:8" ht="33.75" x14ac:dyDescent="0.25">
      <c r="A289" s="131" t="s">
        <v>3205</v>
      </c>
      <c r="B289" s="98" t="s">
        <v>3206</v>
      </c>
      <c r="C289" s="129">
        <v>42153</v>
      </c>
      <c r="D289" s="130">
        <v>0</v>
      </c>
      <c r="E289" s="130">
        <v>0</v>
      </c>
      <c r="F289" s="128" t="s">
        <v>3207</v>
      </c>
      <c r="G289" s="129">
        <v>42521</v>
      </c>
      <c r="H289" s="110" t="s">
        <v>4241</v>
      </c>
    </row>
    <row r="290" spans="1:8" ht="22.5" x14ac:dyDescent="0.25">
      <c r="A290" s="131" t="s">
        <v>3208</v>
      </c>
      <c r="B290" s="98" t="s">
        <v>3209</v>
      </c>
      <c r="C290" s="129">
        <v>42102</v>
      </c>
      <c r="D290" s="130">
        <v>0</v>
      </c>
      <c r="E290" s="130">
        <v>0</v>
      </c>
      <c r="F290" s="128" t="s">
        <v>1961</v>
      </c>
      <c r="G290" s="129">
        <v>42468</v>
      </c>
      <c r="H290" s="110" t="s">
        <v>2563</v>
      </c>
    </row>
    <row r="291" spans="1:8" ht="22.5" x14ac:dyDescent="0.25">
      <c r="A291" s="131" t="s">
        <v>3210</v>
      </c>
      <c r="B291" s="98" t="s">
        <v>3211</v>
      </c>
      <c r="C291" s="129">
        <v>42157</v>
      </c>
      <c r="D291" s="130">
        <v>2096</v>
      </c>
      <c r="E291" s="130">
        <v>2620</v>
      </c>
      <c r="F291" s="128" t="s">
        <v>2047</v>
      </c>
      <c r="G291" s="129">
        <v>42166</v>
      </c>
      <c r="H291" s="110" t="s">
        <v>2576</v>
      </c>
    </row>
    <row r="292" spans="1:8" ht="22.5" x14ac:dyDescent="0.25">
      <c r="A292" s="131" t="s">
        <v>3212</v>
      </c>
      <c r="B292" s="98" t="s">
        <v>3213</v>
      </c>
      <c r="C292" s="129">
        <v>42157</v>
      </c>
      <c r="D292" s="130">
        <v>0</v>
      </c>
      <c r="E292" s="130">
        <v>0</v>
      </c>
      <c r="F292" s="128" t="s">
        <v>3214</v>
      </c>
      <c r="G292" s="129">
        <v>42157</v>
      </c>
      <c r="H292" s="110" t="s">
        <v>2576</v>
      </c>
    </row>
    <row r="293" spans="1:8" ht="33.75" x14ac:dyDescent="0.25">
      <c r="A293" s="131" t="s">
        <v>3215</v>
      </c>
      <c r="B293" s="98" t="s">
        <v>3216</v>
      </c>
      <c r="C293" s="129">
        <v>42109</v>
      </c>
      <c r="D293" s="130">
        <v>0</v>
      </c>
      <c r="E293" s="130">
        <v>0</v>
      </c>
      <c r="F293" s="128" t="s">
        <v>1984</v>
      </c>
      <c r="G293" s="129">
        <v>42178</v>
      </c>
      <c r="H293" s="110" t="s">
        <v>4242</v>
      </c>
    </row>
    <row r="294" spans="1:8" ht="22.5" x14ac:dyDescent="0.25">
      <c r="A294" s="131" t="s">
        <v>3217</v>
      </c>
      <c r="B294" s="98" t="s">
        <v>3218</v>
      </c>
      <c r="C294" s="129">
        <v>42156</v>
      </c>
      <c r="D294" s="130">
        <v>951</v>
      </c>
      <c r="E294" s="130">
        <v>1188.75</v>
      </c>
      <c r="F294" s="128" t="s">
        <v>2047</v>
      </c>
      <c r="G294" s="129">
        <v>42167</v>
      </c>
      <c r="H294" s="110" t="s">
        <v>2660</v>
      </c>
    </row>
    <row r="295" spans="1:8" ht="22.5" x14ac:dyDescent="0.25">
      <c r="A295" s="131" t="s">
        <v>3219</v>
      </c>
      <c r="B295" s="98" t="s">
        <v>3220</v>
      </c>
      <c r="C295" s="129">
        <v>42156</v>
      </c>
      <c r="D295" s="130">
        <v>952</v>
      </c>
      <c r="E295" s="130">
        <v>1190</v>
      </c>
      <c r="F295" s="128" t="s">
        <v>2047</v>
      </c>
      <c r="G295" s="129">
        <v>42167</v>
      </c>
      <c r="H295" s="110" t="s">
        <v>2646</v>
      </c>
    </row>
    <row r="296" spans="1:8" ht="22.5" x14ac:dyDescent="0.25">
      <c r="A296" s="131" t="s">
        <v>3221</v>
      </c>
      <c r="B296" s="98" t="s">
        <v>3222</v>
      </c>
      <c r="C296" s="129">
        <v>42166</v>
      </c>
      <c r="D296" s="130">
        <v>0</v>
      </c>
      <c r="E296" s="130">
        <v>0</v>
      </c>
      <c r="F296" s="128" t="s">
        <v>2875</v>
      </c>
      <c r="G296" s="129">
        <v>42166</v>
      </c>
      <c r="H296" s="110" t="s">
        <v>11</v>
      </c>
    </row>
    <row r="297" spans="1:8" ht="22.5" x14ac:dyDescent="0.25">
      <c r="A297" s="131" t="s">
        <v>3223</v>
      </c>
      <c r="B297" s="98" t="s">
        <v>3218</v>
      </c>
      <c r="C297" s="129">
        <v>42156</v>
      </c>
      <c r="D297" s="130">
        <v>0</v>
      </c>
      <c r="E297" s="130">
        <v>0</v>
      </c>
      <c r="F297" s="128" t="s">
        <v>3224</v>
      </c>
      <c r="G297" s="129">
        <v>42156</v>
      </c>
      <c r="H297" s="135" t="s">
        <v>2660</v>
      </c>
    </row>
    <row r="298" spans="1:8" ht="22.5" x14ac:dyDescent="0.25">
      <c r="A298" s="131" t="s">
        <v>3225</v>
      </c>
      <c r="B298" s="98" t="s">
        <v>3226</v>
      </c>
      <c r="C298" s="129">
        <v>42156</v>
      </c>
      <c r="D298" s="130">
        <v>0</v>
      </c>
      <c r="E298" s="130">
        <v>0</v>
      </c>
      <c r="F298" s="128" t="s">
        <v>3224</v>
      </c>
      <c r="G298" s="129">
        <v>42156</v>
      </c>
      <c r="H298" s="110" t="s">
        <v>2646</v>
      </c>
    </row>
    <row r="299" spans="1:8" ht="33.75" x14ac:dyDescent="0.25">
      <c r="A299" s="131" t="s">
        <v>3227</v>
      </c>
      <c r="B299" s="98" t="s">
        <v>3228</v>
      </c>
      <c r="C299" s="129">
        <v>42144</v>
      </c>
      <c r="D299" s="130">
        <v>0</v>
      </c>
      <c r="E299" s="130">
        <v>0</v>
      </c>
      <c r="F299" s="128" t="s">
        <v>3229</v>
      </c>
      <c r="G299" s="129">
        <v>42366</v>
      </c>
      <c r="H299" s="110" t="s">
        <v>228</v>
      </c>
    </row>
    <row r="300" spans="1:8" x14ac:dyDescent="0.25">
      <c r="A300" s="131" t="s">
        <v>3230</v>
      </c>
      <c r="B300" s="98" t="s">
        <v>2472</v>
      </c>
      <c r="C300" s="129">
        <v>42158</v>
      </c>
      <c r="D300" s="130">
        <v>5000</v>
      </c>
      <c r="E300" s="130">
        <v>5000</v>
      </c>
      <c r="F300" s="128" t="s">
        <v>2047</v>
      </c>
      <c r="G300" s="129" t="s">
        <v>2762</v>
      </c>
      <c r="H300" s="110" t="s">
        <v>216</v>
      </c>
    </row>
    <row r="301" spans="1:8" ht="22.5" x14ac:dyDescent="0.25">
      <c r="A301" s="131" t="s">
        <v>3231</v>
      </c>
      <c r="B301" s="98" t="s">
        <v>3232</v>
      </c>
      <c r="C301" s="129">
        <v>42131</v>
      </c>
      <c r="D301" s="130">
        <v>24000</v>
      </c>
      <c r="E301" s="130">
        <v>30000</v>
      </c>
      <c r="F301" s="128" t="s">
        <v>2047</v>
      </c>
      <c r="G301" s="129">
        <v>42269</v>
      </c>
      <c r="H301" s="110" t="s">
        <v>210</v>
      </c>
    </row>
    <row r="302" spans="1:8" ht="22.5" x14ac:dyDescent="0.25">
      <c r="A302" s="131" t="s">
        <v>3233</v>
      </c>
      <c r="B302" s="98" t="s">
        <v>3234</v>
      </c>
      <c r="C302" s="129">
        <v>42157</v>
      </c>
      <c r="D302" s="130">
        <v>3144</v>
      </c>
      <c r="E302" s="130">
        <v>3930</v>
      </c>
      <c r="F302" s="128" t="s">
        <v>2047</v>
      </c>
      <c r="G302" s="129">
        <v>42170</v>
      </c>
      <c r="H302" s="110" t="s">
        <v>2651</v>
      </c>
    </row>
    <row r="303" spans="1:8" ht="22.5" x14ac:dyDescent="0.25">
      <c r="A303" s="131" t="s">
        <v>3235</v>
      </c>
      <c r="B303" s="98" t="s">
        <v>3236</v>
      </c>
      <c r="C303" s="129">
        <v>42157</v>
      </c>
      <c r="D303" s="130">
        <v>1048</v>
      </c>
      <c r="E303" s="130">
        <v>1310</v>
      </c>
      <c r="F303" s="128" t="s">
        <v>2047</v>
      </c>
      <c r="G303" s="129">
        <v>42170</v>
      </c>
      <c r="H303" s="110" t="s">
        <v>4243</v>
      </c>
    </row>
    <row r="304" spans="1:8" ht="22.5" x14ac:dyDescent="0.25">
      <c r="A304" s="131" t="s">
        <v>3237</v>
      </c>
      <c r="B304" s="98" t="s">
        <v>3238</v>
      </c>
      <c r="C304" s="129">
        <v>42157</v>
      </c>
      <c r="D304" s="130">
        <v>1048</v>
      </c>
      <c r="E304" s="130">
        <v>1310</v>
      </c>
      <c r="F304" s="128" t="s">
        <v>2047</v>
      </c>
      <c r="G304" s="129">
        <v>42170</v>
      </c>
      <c r="H304" s="136" t="s">
        <v>4244</v>
      </c>
    </row>
    <row r="305" spans="1:8" ht="22.5" x14ac:dyDescent="0.25">
      <c r="A305" s="131" t="s">
        <v>3239</v>
      </c>
      <c r="B305" s="98" t="s">
        <v>3240</v>
      </c>
      <c r="C305" s="129">
        <v>42156</v>
      </c>
      <c r="D305" s="130">
        <v>953</v>
      </c>
      <c r="E305" s="130">
        <v>1191.25</v>
      </c>
      <c r="F305" s="128" t="s">
        <v>2766</v>
      </c>
      <c r="G305" s="129">
        <v>42170</v>
      </c>
      <c r="H305" s="110" t="s">
        <v>2674</v>
      </c>
    </row>
    <row r="306" spans="1:8" ht="22.5" x14ac:dyDescent="0.25">
      <c r="A306" s="131" t="s">
        <v>3241</v>
      </c>
      <c r="B306" s="98" t="s">
        <v>3242</v>
      </c>
      <c r="C306" s="129">
        <v>42157</v>
      </c>
      <c r="D306" s="130">
        <v>1048</v>
      </c>
      <c r="E306" s="130">
        <v>1310</v>
      </c>
      <c r="F306" s="128" t="s">
        <v>2047</v>
      </c>
      <c r="G306" s="129">
        <v>42170</v>
      </c>
      <c r="H306" s="110" t="s">
        <v>4245</v>
      </c>
    </row>
    <row r="307" spans="1:8" ht="22.5" x14ac:dyDescent="0.25">
      <c r="A307" s="131" t="s">
        <v>3243</v>
      </c>
      <c r="B307" s="98" t="s">
        <v>3244</v>
      </c>
      <c r="C307" s="129">
        <v>42157</v>
      </c>
      <c r="D307" s="130">
        <v>1048</v>
      </c>
      <c r="E307" s="130">
        <v>1310</v>
      </c>
      <c r="F307" s="128" t="s">
        <v>2047</v>
      </c>
      <c r="G307" s="129">
        <v>42170</v>
      </c>
      <c r="H307" s="135" t="s">
        <v>2631</v>
      </c>
    </row>
    <row r="308" spans="1:8" ht="33.75" x14ac:dyDescent="0.25">
      <c r="A308" s="131" t="s">
        <v>3245</v>
      </c>
      <c r="B308" s="98" t="s">
        <v>3246</v>
      </c>
      <c r="C308" s="129">
        <v>42156</v>
      </c>
      <c r="D308" s="130">
        <v>957</v>
      </c>
      <c r="E308" s="130">
        <v>1196.25</v>
      </c>
      <c r="F308" s="128" t="s">
        <v>2047</v>
      </c>
      <c r="G308" s="129">
        <v>42170</v>
      </c>
      <c r="H308" s="110" t="s">
        <v>2631</v>
      </c>
    </row>
    <row r="309" spans="1:8" ht="22.5" x14ac:dyDescent="0.25">
      <c r="A309" s="131" t="s">
        <v>3247</v>
      </c>
      <c r="B309" s="98" t="s">
        <v>3248</v>
      </c>
      <c r="C309" s="129">
        <v>42156</v>
      </c>
      <c r="D309" s="130">
        <v>950</v>
      </c>
      <c r="E309" s="130">
        <v>1187.5</v>
      </c>
      <c r="F309" s="128" t="s">
        <v>2047</v>
      </c>
      <c r="G309" s="129">
        <v>42170</v>
      </c>
      <c r="H309" s="110" t="s">
        <v>2577</v>
      </c>
    </row>
    <row r="310" spans="1:8" ht="22.5" x14ac:dyDescent="0.25">
      <c r="A310" s="131" t="s">
        <v>3249</v>
      </c>
      <c r="B310" s="98" t="s">
        <v>3250</v>
      </c>
      <c r="C310" s="129">
        <v>42156</v>
      </c>
      <c r="D310" s="130">
        <v>952</v>
      </c>
      <c r="E310" s="130">
        <v>1190</v>
      </c>
      <c r="F310" s="128" t="s">
        <v>2047</v>
      </c>
      <c r="G310" s="129">
        <v>42170</v>
      </c>
      <c r="H310" s="110" t="s">
        <v>2570</v>
      </c>
    </row>
    <row r="311" spans="1:8" ht="22.5" x14ac:dyDescent="0.25">
      <c r="A311" s="131" t="s">
        <v>3251</v>
      </c>
      <c r="B311" s="98" t="s">
        <v>3252</v>
      </c>
      <c r="C311" s="129">
        <v>42156</v>
      </c>
      <c r="D311" s="130">
        <v>955</v>
      </c>
      <c r="E311" s="130">
        <v>1193.75</v>
      </c>
      <c r="F311" s="128" t="s">
        <v>2047</v>
      </c>
      <c r="G311" s="129">
        <v>42170</v>
      </c>
      <c r="H311" s="110" t="s">
        <v>2610</v>
      </c>
    </row>
    <row r="312" spans="1:8" ht="22.5" x14ac:dyDescent="0.25">
      <c r="A312" s="131" t="s">
        <v>3253</v>
      </c>
      <c r="B312" s="98" t="s">
        <v>2360</v>
      </c>
      <c r="C312" s="129">
        <v>42156</v>
      </c>
      <c r="D312" s="130">
        <v>957</v>
      </c>
      <c r="E312" s="130">
        <v>1196.25</v>
      </c>
      <c r="F312" s="128" t="s">
        <v>2047</v>
      </c>
      <c r="G312" s="129">
        <v>42170</v>
      </c>
      <c r="H312" s="110" t="s">
        <v>2571</v>
      </c>
    </row>
    <row r="313" spans="1:8" ht="22.5" x14ac:dyDescent="0.25">
      <c r="A313" s="131" t="s">
        <v>3254</v>
      </c>
      <c r="B313" s="98" t="s">
        <v>3255</v>
      </c>
      <c r="C313" s="129">
        <v>42156</v>
      </c>
      <c r="D313" s="130">
        <v>952</v>
      </c>
      <c r="E313" s="130">
        <v>1190</v>
      </c>
      <c r="F313" s="128" t="s">
        <v>2047</v>
      </c>
      <c r="G313" s="129">
        <v>42170</v>
      </c>
      <c r="H313" s="110" t="s">
        <v>2604</v>
      </c>
    </row>
    <row r="314" spans="1:8" ht="22.5" x14ac:dyDescent="0.25">
      <c r="A314" s="131" t="s">
        <v>3256</v>
      </c>
      <c r="B314" s="98" t="s">
        <v>3257</v>
      </c>
      <c r="C314" s="129">
        <v>42156</v>
      </c>
      <c r="D314" s="130">
        <v>942</v>
      </c>
      <c r="E314" s="130">
        <v>1177.5</v>
      </c>
      <c r="F314" s="128" t="s">
        <v>2047</v>
      </c>
      <c r="G314" s="129">
        <v>42170</v>
      </c>
      <c r="H314" s="110" t="s">
        <v>4246</v>
      </c>
    </row>
    <row r="315" spans="1:8" x14ac:dyDescent="0.25">
      <c r="A315" s="131" t="s">
        <v>3258</v>
      </c>
      <c r="B315" s="98" t="s">
        <v>3259</v>
      </c>
      <c r="C315" s="129">
        <v>42157</v>
      </c>
      <c r="D315" s="130">
        <v>0</v>
      </c>
      <c r="E315" s="130">
        <v>0</v>
      </c>
      <c r="F315" s="128" t="s">
        <v>3214</v>
      </c>
      <c r="G315" s="129">
        <v>42157</v>
      </c>
      <c r="H315" s="110" t="s">
        <v>4245</v>
      </c>
    </row>
    <row r="316" spans="1:8" ht="22.5" x14ac:dyDescent="0.25">
      <c r="A316" s="131" t="s">
        <v>3260</v>
      </c>
      <c r="B316" s="98" t="s">
        <v>2320</v>
      </c>
      <c r="C316" s="129">
        <v>42157</v>
      </c>
      <c r="D316" s="130">
        <v>0</v>
      </c>
      <c r="E316" s="130">
        <v>0</v>
      </c>
      <c r="F316" s="128" t="s">
        <v>3214</v>
      </c>
      <c r="G316" s="129">
        <v>42157</v>
      </c>
      <c r="H316" s="110" t="s">
        <v>2631</v>
      </c>
    </row>
    <row r="317" spans="1:8" ht="22.5" x14ac:dyDescent="0.25">
      <c r="A317" s="131" t="s">
        <v>3261</v>
      </c>
      <c r="B317" s="98" t="s">
        <v>3262</v>
      </c>
      <c r="C317" s="129">
        <v>42157</v>
      </c>
      <c r="D317" s="130">
        <v>0</v>
      </c>
      <c r="E317" s="130">
        <v>0</v>
      </c>
      <c r="F317" s="128" t="s">
        <v>3263</v>
      </c>
      <c r="G317" s="129" t="s">
        <v>2762</v>
      </c>
      <c r="H317" s="110" t="s">
        <v>2651</v>
      </c>
    </row>
    <row r="318" spans="1:8" ht="22.5" x14ac:dyDescent="0.25">
      <c r="A318" s="131" t="s">
        <v>3264</v>
      </c>
      <c r="B318" s="98" t="s">
        <v>3265</v>
      </c>
      <c r="C318" s="129">
        <v>42157</v>
      </c>
      <c r="D318" s="130">
        <v>0</v>
      </c>
      <c r="E318" s="130">
        <v>0</v>
      </c>
      <c r="F318" s="128" t="s">
        <v>3214</v>
      </c>
      <c r="G318" s="129">
        <v>42157</v>
      </c>
      <c r="H318" s="110" t="s">
        <v>4244</v>
      </c>
    </row>
    <row r="319" spans="1:8" ht="22.5" x14ac:dyDescent="0.25">
      <c r="A319" s="131" t="s">
        <v>3266</v>
      </c>
      <c r="B319" s="98" t="s">
        <v>3267</v>
      </c>
      <c r="C319" s="129">
        <v>42156</v>
      </c>
      <c r="D319" s="130">
        <v>0</v>
      </c>
      <c r="E319" s="130">
        <v>0</v>
      </c>
      <c r="F319" s="128" t="s">
        <v>3224</v>
      </c>
      <c r="G319" s="129">
        <v>42156</v>
      </c>
      <c r="H319" s="110" t="s">
        <v>2631</v>
      </c>
    </row>
    <row r="320" spans="1:8" ht="22.5" x14ac:dyDescent="0.25">
      <c r="A320" s="131" t="s">
        <v>3268</v>
      </c>
      <c r="B320" s="98" t="s">
        <v>3269</v>
      </c>
      <c r="C320" s="129">
        <v>42157</v>
      </c>
      <c r="D320" s="130">
        <v>0</v>
      </c>
      <c r="E320" s="130">
        <v>0</v>
      </c>
      <c r="F320" s="128" t="s">
        <v>3214</v>
      </c>
      <c r="G320" s="129">
        <v>42157</v>
      </c>
      <c r="H320" s="110" t="s">
        <v>4243</v>
      </c>
    </row>
    <row r="321" spans="1:8" ht="22.5" x14ac:dyDescent="0.25">
      <c r="A321" s="131" t="s">
        <v>3270</v>
      </c>
      <c r="B321" s="98" t="s">
        <v>3271</v>
      </c>
      <c r="C321" s="129">
        <v>42156</v>
      </c>
      <c r="D321" s="130">
        <v>0</v>
      </c>
      <c r="E321" s="130">
        <v>0</v>
      </c>
      <c r="F321" s="128" t="s">
        <v>3224</v>
      </c>
      <c r="G321" s="129">
        <v>42156</v>
      </c>
      <c r="H321" s="110" t="s">
        <v>4246</v>
      </c>
    </row>
    <row r="322" spans="1:8" ht="22.5" x14ac:dyDescent="0.25">
      <c r="A322" s="131" t="s">
        <v>3272</v>
      </c>
      <c r="B322" s="98" t="s">
        <v>3273</v>
      </c>
      <c r="C322" s="129">
        <v>42156</v>
      </c>
      <c r="D322" s="130">
        <v>0</v>
      </c>
      <c r="E322" s="130">
        <v>0</v>
      </c>
      <c r="F322" s="128" t="s">
        <v>3224</v>
      </c>
      <c r="G322" s="129">
        <v>42156</v>
      </c>
      <c r="H322" s="110" t="s">
        <v>2604</v>
      </c>
    </row>
    <row r="323" spans="1:8" ht="22.5" x14ac:dyDescent="0.25">
      <c r="A323" s="131" t="s">
        <v>3274</v>
      </c>
      <c r="B323" s="98" t="s">
        <v>2356</v>
      </c>
      <c r="C323" s="129">
        <v>42156</v>
      </c>
      <c r="D323" s="130">
        <v>0</v>
      </c>
      <c r="E323" s="130">
        <v>0</v>
      </c>
      <c r="F323" s="128" t="s">
        <v>3224</v>
      </c>
      <c r="G323" s="129">
        <v>42156</v>
      </c>
      <c r="H323" s="110" t="s">
        <v>2570</v>
      </c>
    </row>
    <row r="324" spans="1:8" ht="22.5" x14ac:dyDescent="0.25">
      <c r="A324" s="131" t="s">
        <v>3275</v>
      </c>
      <c r="B324" s="98" t="s">
        <v>3276</v>
      </c>
      <c r="C324" s="129">
        <v>42156</v>
      </c>
      <c r="D324" s="130">
        <v>0</v>
      </c>
      <c r="E324" s="130">
        <v>0</v>
      </c>
      <c r="F324" s="128" t="s">
        <v>3224</v>
      </c>
      <c r="G324" s="129">
        <v>42156</v>
      </c>
      <c r="H324" s="110" t="s">
        <v>2674</v>
      </c>
    </row>
    <row r="325" spans="1:8" ht="22.5" x14ac:dyDescent="0.25">
      <c r="A325" s="131" t="s">
        <v>3277</v>
      </c>
      <c r="B325" s="98" t="s">
        <v>3278</v>
      </c>
      <c r="C325" s="129">
        <v>42156</v>
      </c>
      <c r="D325" s="130">
        <v>0</v>
      </c>
      <c r="E325" s="130">
        <v>0</v>
      </c>
      <c r="F325" s="128" t="s">
        <v>3224</v>
      </c>
      <c r="G325" s="129">
        <v>42156</v>
      </c>
      <c r="H325" s="110" t="s">
        <v>2577</v>
      </c>
    </row>
    <row r="326" spans="1:8" ht="22.5" x14ac:dyDescent="0.25">
      <c r="A326" s="131" t="s">
        <v>3279</v>
      </c>
      <c r="B326" s="98" t="s">
        <v>3280</v>
      </c>
      <c r="C326" s="129">
        <v>42156</v>
      </c>
      <c r="D326" s="130">
        <v>0</v>
      </c>
      <c r="E326" s="130">
        <v>0</v>
      </c>
      <c r="F326" s="128" t="s">
        <v>3224</v>
      </c>
      <c r="G326" s="129">
        <v>42156</v>
      </c>
      <c r="H326" s="110" t="s">
        <v>2571</v>
      </c>
    </row>
    <row r="327" spans="1:8" ht="22.5" x14ac:dyDescent="0.25">
      <c r="A327" s="131" t="s">
        <v>3281</v>
      </c>
      <c r="B327" s="98" t="s">
        <v>3282</v>
      </c>
      <c r="C327" s="129">
        <v>42156</v>
      </c>
      <c r="D327" s="130">
        <v>0</v>
      </c>
      <c r="E327" s="130">
        <v>0</v>
      </c>
      <c r="F327" s="128" t="s">
        <v>3224</v>
      </c>
      <c r="G327" s="129">
        <v>42156</v>
      </c>
      <c r="H327" s="110" t="s">
        <v>2610</v>
      </c>
    </row>
    <row r="328" spans="1:8" ht="22.5" x14ac:dyDescent="0.25">
      <c r="A328" s="131" t="s">
        <v>3283</v>
      </c>
      <c r="B328" s="98" t="s">
        <v>2293</v>
      </c>
      <c r="C328" s="129">
        <v>42167</v>
      </c>
      <c r="D328" s="130">
        <v>12480</v>
      </c>
      <c r="E328" s="130">
        <v>15600</v>
      </c>
      <c r="F328" s="128" t="s">
        <v>50</v>
      </c>
      <c r="G328" s="129">
        <v>42531</v>
      </c>
      <c r="H328" s="110" t="s">
        <v>11</v>
      </c>
    </row>
    <row r="329" spans="1:8" ht="33.75" x14ac:dyDescent="0.25">
      <c r="A329" s="131" t="s">
        <v>3284</v>
      </c>
      <c r="B329" s="98" t="s">
        <v>3285</v>
      </c>
      <c r="C329" s="129">
        <v>42131</v>
      </c>
      <c r="D329" s="130">
        <v>0</v>
      </c>
      <c r="E329" s="130">
        <v>0</v>
      </c>
      <c r="F329" s="128" t="s">
        <v>3286</v>
      </c>
      <c r="G329" s="129">
        <v>42339</v>
      </c>
      <c r="H329" s="110" t="s">
        <v>210</v>
      </c>
    </row>
    <row r="330" spans="1:8" x14ac:dyDescent="0.25">
      <c r="A330" s="131" t="s">
        <v>3287</v>
      </c>
      <c r="B330" s="98" t="s">
        <v>3288</v>
      </c>
      <c r="C330" s="129">
        <v>42157</v>
      </c>
      <c r="D330" s="130">
        <v>1048</v>
      </c>
      <c r="E330" s="130">
        <v>1310</v>
      </c>
      <c r="F330" s="128" t="s">
        <v>3289</v>
      </c>
      <c r="G330" s="129">
        <v>42171</v>
      </c>
      <c r="H330" s="110" t="s">
        <v>4247</v>
      </c>
    </row>
    <row r="331" spans="1:8" x14ac:dyDescent="0.25">
      <c r="A331" s="131" t="s">
        <v>3290</v>
      </c>
      <c r="B331" s="98" t="s">
        <v>2472</v>
      </c>
      <c r="C331" s="129">
        <v>42158</v>
      </c>
      <c r="D331" s="130">
        <v>5000</v>
      </c>
      <c r="E331" s="130">
        <v>5000</v>
      </c>
      <c r="F331" s="128" t="s">
        <v>2047</v>
      </c>
      <c r="G331" s="129">
        <v>42369</v>
      </c>
      <c r="H331" s="110" t="s">
        <v>216</v>
      </c>
    </row>
    <row r="332" spans="1:8" ht="22.5" x14ac:dyDescent="0.25">
      <c r="A332" s="131" t="s">
        <v>3291</v>
      </c>
      <c r="B332" s="98" t="s">
        <v>2338</v>
      </c>
      <c r="C332" s="129">
        <v>42156</v>
      </c>
      <c r="D332" s="130">
        <v>0</v>
      </c>
      <c r="E332" s="130">
        <v>0</v>
      </c>
      <c r="F332" s="128" t="s">
        <v>3224</v>
      </c>
      <c r="G332" s="129">
        <v>42156</v>
      </c>
      <c r="H332" s="110" t="s">
        <v>2639</v>
      </c>
    </row>
    <row r="333" spans="1:8" ht="22.5" x14ac:dyDescent="0.25">
      <c r="A333" s="131" t="s">
        <v>3292</v>
      </c>
      <c r="B333" s="98" t="s">
        <v>3293</v>
      </c>
      <c r="C333" s="129">
        <v>42156</v>
      </c>
      <c r="D333" s="130">
        <v>0</v>
      </c>
      <c r="E333" s="130">
        <v>0</v>
      </c>
      <c r="F333" s="128" t="s">
        <v>3224</v>
      </c>
      <c r="G333" s="129">
        <v>42156</v>
      </c>
      <c r="H333" s="110" t="s">
        <v>2632</v>
      </c>
    </row>
    <row r="334" spans="1:8" ht="22.5" x14ac:dyDescent="0.25">
      <c r="A334" s="131" t="s">
        <v>3294</v>
      </c>
      <c r="B334" s="98" t="s">
        <v>3295</v>
      </c>
      <c r="C334" s="129">
        <v>42156</v>
      </c>
      <c r="D334" s="130">
        <v>0</v>
      </c>
      <c r="E334" s="130">
        <v>0</v>
      </c>
      <c r="F334" s="128" t="s">
        <v>3224</v>
      </c>
      <c r="G334" s="129">
        <v>42156</v>
      </c>
      <c r="H334" s="110" t="s">
        <v>2662</v>
      </c>
    </row>
    <row r="335" spans="1:8" ht="22.5" x14ac:dyDescent="0.25">
      <c r="A335" s="131" t="s">
        <v>3296</v>
      </c>
      <c r="B335" s="98" t="s">
        <v>3297</v>
      </c>
      <c r="C335" s="129">
        <v>42156</v>
      </c>
      <c r="D335" s="130">
        <v>952</v>
      </c>
      <c r="E335" s="130">
        <v>1190</v>
      </c>
      <c r="F335" s="128" t="s">
        <v>2047</v>
      </c>
      <c r="G335" s="129">
        <v>42171</v>
      </c>
      <c r="H335" s="110" t="s">
        <v>2632</v>
      </c>
    </row>
    <row r="336" spans="1:8" x14ac:dyDescent="0.25">
      <c r="A336" s="131" t="s">
        <v>3298</v>
      </c>
      <c r="B336" s="98" t="s">
        <v>3299</v>
      </c>
      <c r="C336" s="129">
        <v>42156</v>
      </c>
      <c r="D336" s="130">
        <v>952</v>
      </c>
      <c r="E336" s="130">
        <v>1190</v>
      </c>
      <c r="F336" s="128" t="s">
        <v>2047</v>
      </c>
      <c r="G336" s="129">
        <v>42171</v>
      </c>
      <c r="H336" s="110" t="s">
        <v>2639</v>
      </c>
    </row>
    <row r="337" spans="1:8" x14ac:dyDescent="0.25">
      <c r="A337" s="131" t="s">
        <v>3300</v>
      </c>
      <c r="B337" s="98" t="s">
        <v>3301</v>
      </c>
      <c r="C337" s="129">
        <v>42156</v>
      </c>
      <c r="D337" s="130">
        <v>952</v>
      </c>
      <c r="E337" s="130">
        <v>1190</v>
      </c>
      <c r="F337" s="128" t="s">
        <v>2047</v>
      </c>
      <c r="G337" s="129">
        <v>42171</v>
      </c>
      <c r="H337" s="110" t="s">
        <v>2662</v>
      </c>
    </row>
    <row r="338" spans="1:8" x14ac:dyDescent="0.25">
      <c r="A338" s="131" t="s">
        <v>3302</v>
      </c>
      <c r="B338" s="98" t="s">
        <v>3288</v>
      </c>
      <c r="C338" s="129">
        <v>42157</v>
      </c>
      <c r="D338" s="130">
        <v>0</v>
      </c>
      <c r="E338" s="130">
        <v>0</v>
      </c>
      <c r="F338" s="128" t="s">
        <v>3214</v>
      </c>
      <c r="G338" s="129">
        <v>42157</v>
      </c>
      <c r="H338" s="110" t="s">
        <v>4247</v>
      </c>
    </row>
    <row r="339" spans="1:8" ht="33.75" x14ac:dyDescent="0.25">
      <c r="A339" s="131" t="s">
        <v>3303</v>
      </c>
      <c r="B339" s="98" t="s">
        <v>3304</v>
      </c>
      <c r="C339" s="129">
        <v>42157</v>
      </c>
      <c r="D339" s="130">
        <v>48000</v>
      </c>
      <c r="E339" s="130">
        <v>60000</v>
      </c>
      <c r="F339" s="128" t="s">
        <v>2835</v>
      </c>
      <c r="G339" s="129">
        <v>42341</v>
      </c>
      <c r="H339" s="110" t="s">
        <v>9</v>
      </c>
    </row>
    <row r="340" spans="1:8" ht="45" x14ac:dyDescent="0.25">
      <c r="A340" s="131" t="s">
        <v>3305</v>
      </c>
      <c r="B340" s="98" t="s">
        <v>3306</v>
      </c>
      <c r="C340" s="129">
        <v>42163</v>
      </c>
      <c r="D340" s="130">
        <v>24000</v>
      </c>
      <c r="E340" s="130">
        <v>30000</v>
      </c>
      <c r="F340" s="128" t="s">
        <v>2835</v>
      </c>
      <c r="G340" s="129">
        <v>42304</v>
      </c>
      <c r="H340" s="110" t="s">
        <v>9</v>
      </c>
    </row>
    <row r="341" spans="1:8" ht="45" x14ac:dyDescent="0.25">
      <c r="A341" s="131" t="s">
        <v>3307</v>
      </c>
      <c r="B341" s="98" t="s">
        <v>3308</v>
      </c>
      <c r="C341" s="129">
        <v>42157</v>
      </c>
      <c r="D341" s="130">
        <v>24000</v>
      </c>
      <c r="E341" s="130">
        <v>30000</v>
      </c>
      <c r="F341" s="128" t="s">
        <v>2835</v>
      </c>
      <c r="G341" s="129">
        <v>42230</v>
      </c>
      <c r="H341" s="110" t="s">
        <v>9</v>
      </c>
    </row>
    <row r="342" spans="1:8" ht="22.5" x14ac:dyDescent="0.25">
      <c r="A342" s="131" t="s">
        <v>3309</v>
      </c>
      <c r="B342" s="98" t="s">
        <v>2323</v>
      </c>
      <c r="C342" s="129">
        <v>42156</v>
      </c>
      <c r="D342" s="130">
        <v>958</v>
      </c>
      <c r="E342" s="130">
        <v>1197.5</v>
      </c>
      <c r="F342" s="128" t="s">
        <v>2047</v>
      </c>
      <c r="G342" s="129">
        <v>42172</v>
      </c>
      <c r="H342" s="110" t="s">
        <v>2568</v>
      </c>
    </row>
    <row r="343" spans="1:8" ht="22.5" x14ac:dyDescent="0.25">
      <c r="A343" s="131" t="s">
        <v>3310</v>
      </c>
      <c r="B343" s="98" t="s">
        <v>3311</v>
      </c>
      <c r="C343" s="129">
        <v>42156</v>
      </c>
      <c r="D343" s="130">
        <v>952</v>
      </c>
      <c r="E343" s="130">
        <v>1190</v>
      </c>
      <c r="F343" s="128" t="s">
        <v>2047</v>
      </c>
      <c r="G343" s="129">
        <v>42172</v>
      </c>
      <c r="H343" s="110" t="s">
        <v>2573</v>
      </c>
    </row>
    <row r="344" spans="1:8" ht="22.5" x14ac:dyDescent="0.25">
      <c r="A344" s="131" t="s">
        <v>3312</v>
      </c>
      <c r="B344" s="98" t="s">
        <v>3313</v>
      </c>
      <c r="C344" s="129">
        <v>42156</v>
      </c>
      <c r="D344" s="130">
        <v>952</v>
      </c>
      <c r="E344" s="130">
        <v>1190</v>
      </c>
      <c r="F344" s="128" t="s">
        <v>2047</v>
      </c>
      <c r="G344" s="129">
        <v>42172</v>
      </c>
      <c r="H344" s="110" t="s">
        <v>2613</v>
      </c>
    </row>
    <row r="345" spans="1:8" ht="45" x14ac:dyDescent="0.25">
      <c r="A345" s="131" t="s">
        <v>3314</v>
      </c>
      <c r="B345" s="98" t="s">
        <v>3315</v>
      </c>
      <c r="C345" s="129">
        <v>42129</v>
      </c>
      <c r="D345" s="130">
        <v>16000</v>
      </c>
      <c r="E345" s="130">
        <v>20000</v>
      </c>
      <c r="F345" s="128" t="s">
        <v>2835</v>
      </c>
      <c r="G345" s="129">
        <v>42173</v>
      </c>
      <c r="H345" s="110" t="s">
        <v>233</v>
      </c>
    </row>
    <row r="346" spans="1:8" ht="22.5" x14ac:dyDescent="0.25">
      <c r="A346" s="131" t="s">
        <v>3316</v>
      </c>
      <c r="B346" s="98" t="s">
        <v>3317</v>
      </c>
      <c r="C346" s="129">
        <v>42156</v>
      </c>
      <c r="D346" s="130">
        <v>0</v>
      </c>
      <c r="E346" s="130">
        <v>0</v>
      </c>
      <c r="F346" s="128" t="s">
        <v>3318</v>
      </c>
      <c r="G346" s="129">
        <v>42165</v>
      </c>
      <c r="H346" s="110" t="s">
        <v>2568</v>
      </c>
    </row>
    <row r="347" spans="1:8" ht="22.5" x14ac:dyDescent="0.25">
      <c r="A347" s="131" t="s">
        <v>3319</v>
      </c>
      <c r="B347" s="98" t="s">
        <v>3320</v>
      </c>
      <c r="C347" s="129">
        <v>42138</v>
      </c>
      <c r="D347" s="130">
        <v>0</v>
      </c>
      <c r="E347" s="130">
        <v>0</v>
      </c>
      <c r="F347" s="128" t="s">
        <v>3321</v>
      </c>
      <c r="G347" s="129">
        <v>42138</v>
      </c>
      <c r="H347" s="110" t="s">
        <v>2573</v>
      </c>
    </row>
    <row r="348" spans="1:8" ht="22.5" x14ac:dyDescent="0.25">
      <c r="A348" s="131" t="s">
        <v>3322</v>
      </c>
      <c r="B348" s="98" t="s">
        <v>3323</v>
      </c>
      <c r="C348" s="129">
        <v>42156</v>
      </c>
      <c r="D348" s="130">
        <v>0</v>
      </c>
      <c r="E348" s="130">
        <v>0</v>
      </c>
      <c r="F348" s="128" t="s">
        <v>3224</v>
      </c>
      <c r="G348" s="129">
        <v>42156</v>
      </c>
      <c r="H348" s="110" t="s">
        <v>2613</v>
      </c>
    </row>
    <row r="349" spans="1:8" ht="24" customHeight="1" x14ac:dyDescent="0.25">
      <c r="A349" s="131" t="s">
        <v>3324</v>
      </c>
      <c r="B349" s="98" t="s">
        <v>3325</v>
      </c>
      <c r="C349" s="129">
        <v>42156</v>
      </c>
      <c r="D349" s="130">
        <v>970</v>
      </c>
      <c r="E349" s="130">
        <v>1212.5</v>
      </c>
      <c r="F349" s="128" t="s">
        <v>2047</v>
      </c>
      <c r="G349" s="129">
        <v>42174</v>
      </c>
      <c r="H349" s="110" t="s">
        <v>2668</v>
      </c>
    </row>
    <row r="350" spans="1:8" ht="22.5" x14ac:dyDescent="0.25">
      <c r="A350" s="131" t="s">
        <v>3326</v>
      </c>
      <c r="B350" s="98" t="s">
        <v>2354</v>
      </c>
      <c r="C350" s="129">
        <v>42156</v>
      </c>
      <c r="D350" s="130">
        <v>0</v>
      </c>
      <c r="E350" s="130">
        <v>0</v>
      </c>
      <c r="F350" s="128" t="s">
        <v>3224</v>
      </c>
      <c r="G350" s="129">
        <v>42156</v>
      </c>
      <c r="H350" s="110" t="s">
        <v>2668</v>
      </c>
    </row>
    <row r="351" spans="1:8" ht="45" x14ac:dyDescent="0.25">
      <c r="A351" s="131" t="s">
        <v>3327</v>
      </c>
      <c r="B351" s="98" t="s">
        <v>3328</v>
      </c>
      <c r="C351" s="129">
        <v>42129</v>
      </c>
      <c r="D351" s="130">
        <v>16000</v>
      </c>
      <c r="E351" s="130">
        <v>20000</v>
      </c>
      <c r="F351" s="128" t="s">
        <v>3286</v>
      </c>
      <c r="G351" s="129">
        <v>42339</v>
      </c>
      <c r="H351" s="110" t="s">
        <v>233</v>
      </c>
    </row>
    <row r="352" spans="1:8" ht="45" x14ac:dyDescent="0.25">
      <c r="A352" s="131" t="s">
        <v>3329</v>
      </c>
      <c r="B352" s="98" t="s">
        <v>3330</v>
      </c>
      <c r="C352" s="129">
        <v>42163</v>
      </c>
      <c r="D352" s="130">
        <v>24000</v>
      </c>
      <c r="E352" s="130">
        <v>30000</v>
      </c>
      <c r="F352" s="128" t="s">
        <v>3286</v>
      </c>
      <c r="G352" s="129">
        <v>42339</v>
      </c>
      <c r="H352" s="110" t="s">
        <v>9</v>
      </c>
    </row>
    <row r="353" spans="1:8" ht="45" x14ac:dyDescent="0.25">
      <c r="A353" s="131" t="s">
        <v>3331</v>
      </c>
      <c r="B353" s="98" t="s">
        <v>3332</v>
      </c>
      <c r="C353" s="129">
        <v>42157</v>
      </c>
      <c r="D353" s="130">
        <v>24000</v>
      </c>
      <c r="E353" s="130">
        <v>30000</v>
      </c>
      <c r="F353" s="128" t="s">
        <v>3286</v>
      </c>
      <c r="G353" s="129">
        <v>42339</v>
      </c>
      <c r="H353" s="110" t="s">
        <v>9</v>
      </c>
    </row>
    <row r="354" spans="1:8" ht="33.75" x14ac:dyDescent="0.25">
      <c r="A354" s="131" t="s">
        <v>3333</v>
      </c>
      <c r="B354" s="98" t="s">
        <v>3334</v>
      </c>
      <c r="C354" s="129">
        <v>42157</v>
      </c>
      <c r="D354" s="130">
        <v>48000</v>
      </c>
      <c r="E354" s="130">
        <v>60000</v>
      </c>
      <c r="F354" s="128" t="s">
        <v>3286</v>
      </c>
      <c r="G354" s="129">
        <v>42339</v>
      </c>
      <c r="H354" s="110" t="s">
        <v>9</v>
      </c>
    </row>
    <row r="355" spans="1:8" ht="67.5" x14ac:dyDescent="0.25">
      <c r="A355" s="131" t="s">
        <v>3335</v>
      </c>
      <c r="B355" s="98" t="s">
        <v>3336</v>
      </c>
      <c r="C355" s="129">
        <v>42151</v>
      </c>
      <c r="D355" s="130">
        <v>12000</v>
      </c>
      <c r="E355" s="130">
        <v>15000</v>
      </c>
      <c r="F355" s="128" t="s">
        <v>3337</v>
      </c>
      <c r="G355" s="129">
        <v>42291</v>
      </c>
      <c r="H355" s="110" t="s">
        <v>4248</v>
      </c>
    </row>
    <row r="356" spans="1:8" ht="33.75" x14ac:dyDescent="0.25">
      <c r="A356" s="131" t="s">
        <v>3338</v>
      </c>
      <c r="B356" s="98" t="s">
        <v>3339</v>
      </c>
      <c r="C356" s="129">
        <v>42163</v>
      </c>
      <c r="D356" s="130">
        <v>24000</v>
      </c>
      <c r="E356" s="130">
        <v>30000</v>
      </c>
      <c r="F356" s="128" t="s">
        <v>2835</v>
      </c>
      <c r="G356" s="129">
        <v>42191</v>
      </c>
      <c r="H356" s="110" t="s">
        <v>228</v>
      </c>
    </row>
    <row r="357" spans="1:8" ht="22.5" x14ac:dyDescent="0.25">
      <c r="A357" s="131" t="s">
        <v>3340</v>
      </c>
      <c r="B357" s="98" t="s">
        <v>3341</v>
      </c>
      <c r="C357" s="129">
        <v>42156</v>
      </c>
      <c r="D357" s="130">
        <v>944</v>
      </c>
      <c r="E357" s="130">
        <v>1180</v>
      </c>
      <c r="F357" s="128" t="s">
        <v>2047</v>
      </c>
      <c r="G357" s="129">
        <v>42184</v>
      </c>
      <c r="H357" s="110" t="s">
        <v>4249</v>
      </c>
    </row>
    <row r="358" spans="1:8" x14ac:dyDescent="0.25">
      <c r="A358" s="131" t="s">
        <v>3342</v>
      </c>
      <c r="B358" s="98" t="s">
        <v>3343</v>
      </c>
      <c r="C358" s="129">
        <v>42157</v>
      </c>
      <c r="D358" s="130">
        <v>2096</v>
      </c>
      <c r="E358" s="130">
        <v>2620</v>
      </c>
      <c r="F358" s="128" t="s">
        <v>2047</v>
      </c>
      <c r="G358" s="129">
        <v>42170</v>
      </c>
      <c r="H358" s="110" t="s">
        <v>4250</v>
      </c>
    </row>
    <row r="359" spans="1:8" ht="45" x14ac:dyDescent="0.25">
      <c r="A359" s="131" t="s">
        <v>3344</v>
      </c>
      <c r="B359" s="98" t="s">
        <v>3345</v>
      </c>
      <c r="C359" s="129">
        <v>42179</v>
      </c>
      <c r="D359" s="130">
        <v>0</v>
      </c>
      <c r="E359" s="130">
        <v>0</v>
      </c>
      <c r="F359" s="128" t="s">
        <v>12</v>
      </c>
      <c r="G359" s="129">
        <v>45832</v>
      </c>
      <c r="H359" s="110" t="s">
        <v>4251</v>
      </c>
    </row>
    <row r="360" spans="1:8" ht="56.25" x14ac:dyDescent="0.25">
      <c r="A360" s="131" t="s">
        <v>3346</v>
      </c>
      <c r="B360" s="98" t="s">
        <v>3347</v>
      </c>
      <c r="C360" s="129">
        <v>42170</v>
      </c>
      <c r="D360" s="130">
        <v>0</v>
      </c>
      <c r="E360" s="130">
        <v>0</v>
      </c>
      <c r="F360" s="128" t="s">
        <v>12</v>
      </c>
      <c r="G360" s="129">
        <v>45823</v>
      </c>
      <c r="H360" s="110" t="s">
        <v>4251</v>
      </c>
    </row>
    <row r="361" spans="1:8" ht="45" x14ac:dyDescent="0.25">
      <c r="A361" s="131" t="s">
        <v>3348</v>
      </c>
      <c r="B361" s="98" t="s">
        <v>3349</v>
      </c>
      <c r="C361" s="129">
        <v>42163</v>
      </c>
      <c r="D361" s="130">
        <v>30000</v>
      </c>
      <c r="E361" s="130">
        <v>30000</v>
      </c>
      <c r="F361" s="128" t="s">
        <v>2047</v>
      </c>
      <c r="G361" s="129">
        <v>42339</v>
      </c>
      <c r="H361" s="135" t="s">
        <v>4186</v>
      </c>
    </row>
    <row r="362" spans="1:8" ht="22.5" x14ac:dyDescent="0.25">
      <c r="A362" s="131" t="s">
        <v>3350</v>
      </c>
      <c r="B362" s="98" t="s">
        <v>3351</v>
      </c>
      <c r="C362" s="129">
        <v>42157</v>
      </c>
      <c r="D362" s="130">
        <v>2096</v>
      </c>
      <c r="E362" s="130">
        <v>2620</v>
      </c>
      <c r="F362" s="128" t="s">
        <v>2047</v>
      </c>
      <c r="G362" s="129">
        <v>42187</v>
      </c>
      <c r="H362" s="110" t="s">
        <v>228</v>
      </c>
    </row>
    <row r="363" spans="1:8" ht="22.5" x14ac:dyDescent="0.25">
      <c r="A363" s="131" t="s">
        <v>3352</v>
      </c>
      <c r="B363" s="98" t="s">
        <v>2358</v>
      </c>
      <c r="C363" s="129">
        <v>42156</v>
      </c>
      <c r="D363" s="130">
        <v>952</v>
      </c>
      <c r="E363" s="130">
        <v>1190</v>
      </c>
      <c r="F363" s="128" t="s">
        <v>2047</v>
      </c>
      <c r="G363" s="129">
        <v>42191</v>
      </c>
      <c r="H363" s="110" t="s">
        <v>4252</v>
      </c>
    </row>
    <row r="364" spans="1:8" ht="33.75" x14ac:dyDescent="0.25">
      <c r="A364" s="131" t="s">
        <v>3353</v>
      </c>
      <c r="B364" s="98" t="s">
        <v>3354</v>
      </c>
      <c r="C364" s="129">
        <v>42192</v>
      </c>
      <c r="D364" s="130">
        <v>148120</v>
      </c>
      <c r="E364" s="130">
        <v>185150</v>
      </c>
      <c r="F364" s="128" t="s">
        <v>3355</v>
      </c>
      <c r="G364" s="129">
        <v>42210</v>
      </c>
      <c r="H364" s="110" t="s">
        <v>2669</v>
      </c>
    </row>
    <row r="365" spans="1:8" ht="45" x14ac:dyDescent="0.25">
      <c r="A365" s="131" t="s">
        <v>3356</v>
      </c>
      <c r="B365" s="98" t="s">
        <v>3357</v>
      </c>
      <c r="C365" s="129">
        <v>42142</v>
      </c>
      <c r="D365" s="130">
        <v>12000</v>
      </c>
      <c r="E365" s="130">
        <v>15000</v>
      </c>
      <c r="F365" s="128" t="s">
        <v>2835</v>
      </c>
      <c r="G365" s="129">
        <v>42209</v>
      </c>
      <c r="H365" s="110" t="s">
        <v>2612</v>
      </c>
    </row>
    <row r="366" spans="1:8" ht="56.25" x14ac:dyDescent="0.25">
      <c r="A366" s="131" t="s">
        <v>3358</v>
      </c>
      <c r="B366" s="98" t="s">
        <v>3359</v>
      </c>
      <c r="C366" s="129">
        <v>42241</v>
      </c>
      <c r="D366" s="130">
        <v>1143720</v>
      </c>
      <c r="E366" s="130">
        <v>1429650</v>
      </c>
      <c r="F366" s="128" t="s">
        <v>3360</v>
      </c>
      <c r="G366" s="129">
        <v>42165</v>
      </c>
      <c r="H366" s="110" t="s">
        <v>1520</v>
      </c>
    </row>
    <row r="367" spans="1:8" ht="56.25" x14ac:dyDescent="0.25">
      <c r="A367" s="131" t="s">
        <v>3361</v>
      </c>
      <c r="B367" s="98" t="s">
        <v>3362</v>
      </c>
      <c r="C367" s="129">
        <v>42241</v>
      </c>
      <c r="D367" s="130">
        <v>841500</v>
      </c>
      <c r="E367" s="130">
        <v>1051875</v>
      </c>
      <c r="F367" s="128" t="s">
        <v>3360</v>
      </c>
      <c r="G367" s="129">
        <v>42531</v>
      </c>
      <c r="H367" s="110" t="s">
        <v>243</v>
      </c>
    </row>
    <row r="368" spans="1:8" ht="56.25" x14ac:dyDescent="0.25">
      <c r="A368" s="131" t="s">
        <v>3363</v>
      </c>
      <c r="B368" s="98" t="s">
        <v>3364</v>
      </c>
      <c r="C368" s="129">
        <v>42241</v>
      </c>
      <c r="D368" s="130">
        <v>688500</v>
      </c>
      <c r="E368" s="130">
        <v>860625</v>
      </c>
      <c r="F368" s="128" t="s">
        <v>3360</v>
      </c>
      <c r="G368" s="129">
        <v>42531</v>
      </c>
      <c r="H368" s="110" t="s">
        <v>243</v>
      </c>
    </row>
    <row r="369" spans="1:8" ht="56.25" x14ac:dyDescent="0.25">
      <c r="A369" s="131" t="s">
        <v>3365</v>
      </c>
      <c r="B369" s="98" t="s">
        <v>3366</v>
      </c>
      <c r="C369" s="129">
        <v>42241</v>
      </c>
      <c r="D369" s="130">
        <v>893700</v>
      </c>
      <c r="E369" s="130">
        <v>1117125</v>
      </c>
      <c r="F369" s="128" t="s">
        <v>3360</v>
      </c>
      <c r="G369" s="129">
        <v>42531</v>
      </c>
      <c r="H369" s="110" t="s">
        <v>243</v>
      </c>
    </row>
    <row r="370" spans="1:8" ht="56.25" x14ac:dyDescent="0.25">
      <c r="A370" s="131" t="s">
        <v>3367</v>
      </c>
      <c r="B370" s="98" t="s">
        <v>3368</v>
      </c>
      <c r="C370" s="129">
        <v>42241</v>
      </c>
      <c r="D370" s="130">
        <v>1376100</v>
      </c>
      <c r="E370" s="130">
        <v>1720125</v>
      </c>
      <c r="F370" s="128" t="s">
        <v>3360</v>
      </c>
      <c r="G370" s="129">
        <v>42531</v>
      </c>
      <c r="H370" s="110" t="s">
        <v>243</v>
      </c>
    </row>
    <row r="371" spans="1:8" ht="56.25" x14ac:dyDescent="0.25">
      <c r="A371" s="131" t="s">
        <v>3369</v>
      </c>
      <c r="B371" s="98" t="s">
        <v>3370</v>
      </c>
      <c r="C371" s="129">
        <v>42241</v>
      </c>
      <c r="D371" s="130">
        <v>1322640</v>
      </c>
      <c r="E371" s="130">
        <v>1653300</v>
      </c>
      <c r="F371" s="128" t="s">
        <v>3360</v>
      </c>
      <c r="G371" s="129">
        <v>42531</v>
      </c>
      <c r="H371" s="110" t="s">
        <v>243</v>
      </c>
    </row>
    <row r="372" spans="1:8" ht="101.25" x14ac:dyDescent="0.25">
      <c r="A372" s="131" t="s">
        <v>3371</v>
      </c>
      <c r="B372" s="98" t="s">
        <v>3372</v>
      </c>
      <c r="C372" s="129">
        <v>42237</v>
      </c>
      <c r="D372" s="130">
        <v>67500</v>
      </c>
      <c r="E372" s="130">
        <v>84375</v>
      </c>
      <c r="F372" s="128" t="s">
        <v>3373</v>
      </c>
      <c r="G372" s="129">
        <v>42237</v>
      </c>
      <c r="H372" s="135" t="s">
        <v>243</v>
      </c>
    </row>
    <row r="373" spans="1:8" ht="33.75" x14ac:dyDescent="0.25">
      <c r="A373" s="131" t="s">
        <v>3374</v>
      </c>
      <c r="B373" s="98" t="s">
        <v>3375</v>
      </c>
      <c r="C373" s="129">
        <v>42247</v>
      </c>
      <c r="D373" s="130">
        <v>37500</v>
      </c>
      <c r="E373" s="130">
        <v>37500</v>
      </c>
      <c r="F373" s="128" t="s">
        <v>3376</v>
      </c>
      <c r="G373" s="129">
        <v>42266</v>
      </c>
      <c r="H373" s="110" t="s">
        <v>2629</v>
      </c>
    </row>
    <row r="374" spans="1:8" ht="33.75" x14ac:dyDescent="0.25">
      <c r="A374" s="131" t="s">
        <v>3377</v>
      </c>
      <c r="B374" s="98" t="s">
        <v>3378</v>
      </c>
      <c r="C374" s="129">
        <v>42247</v>
      </c>
      <c r="D374" s="130">
        <v>22600</v>
      </c>
      <c r="E374" s="130">
        <v>22600</v>
      </c>
      <c r="F374" s="128" t="s">
        <v>3379</v>
      </c>
      <c r="G374" s="129">
        <v>42266</v>
      </c>
      <c r="H374" s="110" t="s">
        <v>1524</v>
      </c>
    </row>
    <row r="375" spans="1:8" ht="45" x14ac:dyDescent="0.25">
      <c r="A375" s="131" t="s">
        <v>3380</v>
      </c>
      <c r="B375" s="98" t="s">
        <v>3381</v>
      </c>
      <c r="C375" s="129">
        <v>42235</v>
      </c>
      <c r="D375" s="130">
        <v>80000</v>
      </c>
      <c r="E375" s="130">
        <v>100000</v>
      </c>
      <c r="F375" s="128" t="s">
        <v>2835</v>
      </c>
      <c r="G375" s="129">
        <v>42289</v>
      </c>
      <c r="H375" s="110" t="s">
        <v>2586</v>
      </c>
    </row>
    <row r="376" spans="1:8" ht="56.25" x14ac:dyDescent="0.25">
      <c r="A376" s="131" t="s">
        <v>3382</v>
      </c>
      <c r="B376" s="98" t="s">
        <v>3383</v>
      </c>
      <c r="C376" s="129">
        <v>42209</v>
      </c>
      <c r="D376" s="130">
        <v>164000</v>
      </c>
      <c r="E376" s="130">
        <v>205000</v>
      </c>
      <c r="F376" s="128" t="s">
        <v>2704</v>
      </c>
      <c r="G376" s="129">
        <v>42369</v>
      </c>
      <c r="H376" s="110" t="s">
        <v>1530</v>
      </c>
    </row>
    <row r="377" spans="1:8" ht="45" x14ac:dyDescent="0.25">
      <c r="A377" s="131" t="s">
        <v>3384</v>
      </c>
      <c r="B377" s="98" t="s">
        <v>3385</v>
      </c>
      <c r="C377" s="129">
        <v>42235</v>
      </c>
      <c r="D377" s="130">
        <v>80000</v>
      </c>
      <c r="E377" s="130">
        <v>100000</v>
      </c>
      <c r="F377" s="128" t="s">
        <v>2047</v>
      </c>
      <c r="G377" s="129">
        <v>42339</v>
      </c>
      <c r="H377" s="110" t="s">
        <v>4253</v>
      </c>
    </row>
    <row r="378" spans="1:8" ht="45" x14ac:dyDescent="0.25">
      <c r="A378" s="131" t="s">
        <v>3386</v>
      </c>
      <c r="B378" s="98" t="s">
        <v>3387</v>
      </c>
      <c r="C378" s="129">
        <v>42234</v>
      </c>
      <c r="D378" s="130">
        <v>4000</v>
      </c>
      <c r="E378" s="130">
        <v>5000</v>
      </c>
      <c r="F378" s="128" t="s">
        <v>2704</v>
      </c>
      <c r="G378" s="129">
        <v>42234</v>
      </c>
      <c r="H378" s="135" t="s">
        <v>1530</v>
      </c>
    </row>
    <row r="379" spans="1:8" ht="56.25" x14ac:dyDescent="0.25">
      <c r="A379" s="131" t="s">
        <v>3388</v>
      </c>
      <c r="B379" s="98" t="s">
        <v>3389</v>
      </c>
      <c r="C379" s="129">
        <v>42220</v>
      </c>
      <c r="D379" s="130">
        <v>391147</v>
      </c>
      <c r="E379" s="130">
        <v>488933.75</v>
      </c>
      <c r="F379" s="128" t="s">
        <v>2196</v>
      </c>
      <c r="G379" s="129">
        <v>42308</v>
      </c>
      <c r="H379" s="110" t="s">
        <v>4254</v>
      </c>
    </row>
    <row r="380" spans="1:8" ht="112.5" x14ac:dyDescent="0.25">
      <c r="A380" s="131" t="s">
        <v>3390</v>
      </c>
      <c r="B380" s="98" t="s">
        <v>3391</v>
      </c>
      <c r="C380" s="129">
        <v>42220</v>
      </c>
      <c r="D380" s="130">
        <v>196000</v>
      </c>
      <c r="E380" s="130">
        <v>245000</v>
      </c>
      <c r="F380" s="128" t="s">
        <v>3373</v>
      </c>
      <c r="G380" s="129">
        <v>42735</v>
      </c>
      <c r="H380" s="135" t="s">
        <v>4255</v>
      </c>
    </row>
    <row r="381" spans="1:8" ht="56.25" x14ac:dyDescent="0.25">
      <c r="A381" s="131" t="s">
        <v>3392</v>
      </c>
      <c r="B381" s="98" t="s">
        <v>3393</v>
      </c>
      <c r="C381" s="129">
        <v>42237</v>
      </c>
      <c r="D381" s="130">
        <v>0</v>
      </c>
      <c r="E381" s="130">
        <v>0</v>
      </c>
      <c r="F381" s="128" t="s">
        <v>0</v>
      </c>
      <c r="G381" s="129">
        <v>42251</v>
      </c>
      <c r="H381" s="110" t="s">
        <v>2629</v>
      </c>
    </row>
    <row r="382" spans="1:8" ht="33.75" x14ac:dyDescent="0.25">
      <c r="A382" s="131" t="s">
        <v>3394</v>
      </c>
      <c r="B382" s="98" t="s">
        <v>3395</v>
      </c>
      <c r="C382" s="129">
        <v>42019</v>
      </c>
      <c r="D382" s="130">
        <v>0</v>
      </c>
      <c r="E382" s="130">
        <v>0</v>
      </c>
      <c r="F382" s="128" t="s">
        <v>3396</v>
      </c>
      <c r="G382" s="129">
        <v>42735</v>
      </c>
      <c r="H382" s="110" t="s">
        <v>5</v>
      </c>
    </row>
    <row r="383" spans="1:8" ht="101.25" x14ac:dyDescent="0.25">
      <c r="A383" s="131" t="s">
        <v>3397</v>
      </c>
      <c r="B383" s="98" t="s">
        <v>3398</v>
      </c>
      <c r="C383" s="129">
        <v>42250</v>
      </c>
      <c r="D383" s="130">
        <v>15520120.83</v>
      </c>
      <c r="E383" s="130">
        <v>19400151.039999999</v>
      </c>
      <c r="F383" s="128" t="s">
        <v>2259</v>
      </c>
      <c r="G383" s="129">
        <v>42735</v>
      </c>
      <c r="H383" s="110" t="s">
        <v>1531</v>
      </c>
    </row>
    <row r="384" spans="1:8" ht="45" x14ac:dyDescent="0.25">
      <c r="A384" s="131" t="s">
        <v>3399</v>
      </c>
      <c r="B384" s="98" t="s">
        <v>3400</v>
      </c>
      <c r="C384" s="129">
        <v>42220</v>
      </c>
      <c r="D384" s="130">
        <v>0</v>
      </c>
      <c r="E384" s="130">
        <v>0</v>
      </c>
      <c r="F384" s="128" t="s">
        <v>3401</v>
      </c>
      <c r="G384" s="129">
        <v>42252</v>
      </c>
      <c r="H384" s="110" t="s">
        <v>1517</v>
      </c>
    </row>
    <row r="385" spans="1:8" ht="33.75" x14ac:dyDescent="0.25">
      <c r="A385" s="131" t="s">
        <v>3402</v>
      </c>
      <c r="B385" s="98" t="s">
        <v>3403</v>
      </c>
      <c r="C385" s="129">
        <v>42243</v>
      </c>
      <c r="D385" s="130">
        <v>0</v>
      </c>
      <c r="E385" s="130">
        <v>0</v>
      </c>
      <c r="F385" s="128" t="s">
        <v>3404</v>
      </c>
      <c r="G385" s="129">
        <v>42243</v>
      </c>
      <c r="H385" s="110" t="s">
        <v>2587</v>
      </c>
    </row>
    <row r="386" spans="1:8" ht="22.5" x14ac:dyDescent="0.25">
      <c r="A386" s="131" t="s">
        <v>3405</v>
      </c>
      <c r="B386" s="98" t="s">
        <v>3406</v>
      </c>
      <c r="C386" s="129">
        <v>42243</v>
      </c>
      <c r="D386" s="130">
        <v>0</v>
      </c>
      <c r="E386" s="130">
        <v>0</v>
      </c>
      <c r="F386" s="128" t="s">
        <v>3407</v>
      </c>
      <c r="G386" s="129">
        <v>42243</v>
      </c>
      <c r="H386" s="136" t="s">
        <v>2649</v>
      </c>
    </row>
    <row r="387" spans="1:8" ht="33.75" x14ac:dyDescent="0.25">
      <c r="A387" s="131" t="s">
        <v>3408</v>
      </c>
      <c r="B387" s="98" t="s">
        <v>2874</v>
      </c>
      <c r="C387" s="129">
        <v>42269</v>
      </c>
      <c r="D387" s="130">
        <v>0</v>
      </c>
      <c r="E387" s="130">
        <v>0</v>
      </c>
      <c r="F387" s="128" t="s">
        <v>3409</v>
      </c>
      <c r="G387" s="129" t="s">
        <v>2762</v>
      </c>
      <c r="H387" s="110" t="s">
        <v>300</v>
      </c>
    </row>
    <row r="388" spans="1:8" ht="45" x14ac:dyDescent="0.25">
      <c r="A388" s="131" t="s">
        <v>3410</v>
      </c>
      <c r="B388" s="98" t="s">
        <v>3411</v>
      </c>
      <c r="C388" s="129">
        <v>42275</v>
      </c>
      <c r="D388" s="130">
        <v>123200</v>
      </c>
      <c r="E388" s="130">
        <v>154000</v>
      </c>
      <c r="F388" s="128" t="s">
        <v>3412</v>
      </c>
      <c r="G388" s="129">
        <v>42352</v>
      </c>
      <c r="H388" s="110" t="s">
        <v>5</v>
      </c>
    </row>
    <row r="389" spans="1:8" ht="22.5" x14ac:dyDescent="0.25">
      <c r="A389" s="131" t="s">
        <v>3413</v>
      </c>
      <c r="B389" s="98" t="s">
        <v>3414</v>
      </c>
      <c r="C389" s="129">
        <v>42262</v>
      </c>
      <c r="D389" s="130">
        <v>0</v>
      </c>
      <c r="E389" s="130">
        <v>0</v>
      </c>
      <c r="F389" s="128" t="s">
        <v>2135</v>
      </c>
      <c r="G389" s="129">
        <v>42266</v>
      </c>
      <c r="H389" s="110" t="s">
        <v>4256</v>
      </c>
    </row>
    <row r="390" spans="1:8" ht="67.5" x14ac:dyDescent="0.25">
      <c r="A390" s="131" t="s">
        <v>3415</v>
      </c>
      <c r="B390" s="98" t="s">
        <v>3416</v>
      </c>
      <c r="C390" s="129">
        <v>42284</v>
      </c>
      <c r="D390" s="130">
        <v>17420</v>
      </c>
      <c r="E390" s="130">
        <v>21775</v>
      </c>
      <c r="F390" s="128" t="s">
        <v>3373</v>
      </c>
      <c r="G390" s="129">
        <v>42369</v>
      </c>
      <c r="H390" s="110" t="s">
        <v>4257</v>
      </c>
    </row>
    <row r="391" spans="1:8" ht="22.5" x14ac:dyDescent="0.25">
      <c r="A391" s="131" t="s">
        <v>3417</v>
      </c>
      <c r="B391" s="98" t="s">
        <v>10144</v>
      </c>
      <c r="C391" s="129">
        <v>42262</v>
      </c>
      <c r="D391" s="130">
        <v>2336</v>
      </c>
      <c r="E391" s="130">
        <v>2920</v>
      </c>
      <c r="F391" s="128" t="s">
        <v>3419</v>
      </c>
      <c r="G391" s="129">
        <v>42265</v>
      </c>
      <c r="H391" s="110" t="s">
        <v>4258</v>
      </c>
    </row>
    <row r="392" spans="1:8" ht="33.75" x14ac:dyDescent="0.25">
      <c r="A392" s="127" t="s">
        <v>3420</v>
      </c>
      <c r="B392" s="98" t="s">
        <v>3421</v>
      </c>
      <c r="C392" s="129">
        <v>42286</v>
      </c>
      <c r="D392" s="130">
        <v>0</v>
      </c>
      <c r="E392" s="130">
        <v>0</v>
      </c>
      <c r="F392" s="128" t="s">
        <v>3409</v>
      </c>
      <c r="G392" s="129">
        <v>42286</v>
      </c>
      <c r="H392" s="110" t="s">
        <v>300</v>
      </c>
    </row>
    <row r="393" spans="1:8" ht="45" x14ac:dyDescent="0.25">
      <c r="A393" s="131" t="s">
        <v>3422</v>
      </c>
      <c r="B393" s="98" t="s">
        <v>3423</v>
      </c>
      <c r="C393" s="129">
        <v>42234</v>
      </c>
      <c r="D393" s="130">
        <v>0</v>
      </c>
      <c r="E393" s="130">
        <v>0</v>
      </c>
      <c r="F393" s="128" t="s">
        <v>3424</v>
      </c>
      <c r="G393" s="129">
        <v>42234</v>
      </c>
      <c r="H393" s="110" t="s">
        <v>2587</v>
      </c>
    </row>
    <row r="394" spans="1:8" ht="45" x14ac:dyDescent="0.25">
      <c r="A394" s="127" t="s">
        <v>3425</v>
      </c>
      <c r="B394" s="98" t="s">
        <v>2896</v>
      </c>
      <c r="C394" s="129">
        <v>42286</v>
      </c>
      <c r="D394" s="130">
        <v>0</v>
      </c>
      <c r="E394" s="130">
        <v>0</v>
      </c>
      <c r="F394" s="128" t="s">
        <v>3426</v>
      </c>
      <c r="G394" s="129">
        <v>42307</v>
      </c>
      <c r="H394" s="110" t="s">
        <v>300</v>
      </c>
    </row>
    <row r="395" spans="1:8" ht="56.25" x14ac:dyDescent="0.25">
      <c r="A395" s="131" t="s">
        <v>3427</v>
      </c>
      <c r="B395" s="98" t="s">
        <v>3428</v>
      </c>
      <c r="C395" s="129">
        <v>42283</v>
      </c>
      <c r="D395" s="130">
        <v>0</v>
      </c>
      <c r="E395" s="130">
        <v>0</v>
      </c>
      <c r="F395" s="128" t="s">
        <v>3429</v>
      </c>
      <c r="G395" s="129">
        <v>42301</v>
      </c>
      <c r="H395" s="110" t="s">
        <v>4259</v>
      </c>
    </row>
    <row r="396" spans="1:8" ht="22.5" x14ac:dyDescent="0.25">
      <c r="A396" s="131" t="s">
        <v>3430</v>
      </c>
      <c r="B396" s="98" t="s">
        <v>721</v>
      </c>
      <c r="C396" s="129">
        <v>42296</v>
      </c>
      <c r="D396" s="130">
        <v>3000</v>
      </c>
      <c r="E396" s="130">
        <v>3000</v>
      </c>
      <c r="F396" s="128" t="s">
        <v>2141</v>
      </c>
      <c r="G396" s="129">
        <v>42400</v>
      </c>
      <c r="H396" s="110" t="s">
        <v>4260</v>
      </c>
    </row>
    <row r="397" spans="1:8" ht="33.75" x14ac:dyDescent="0.25">
      <c r="A397" s="131" t="s">
        <v>3431</v>
      </c>
      <c r="B397" s="98" t="s">
        <v>3432</v>
      </c>
      <c r="C397" s="129">
        <v>42307</v>
      </c>
      <c r="D397" s="130">
        <v>17640</v>
      </c>
      <c r="E397" s="130">
        <v>22050</v>
      </c>
      <c r="F397" s="128" t="s">
        <v>2774</v>
      </c>
      <c r="G397" s="129">
        <v>42673</v>
      </c>
      <c r="H397" s="110" t="s">
        <v>4261</v>
      </c>
    </row>
    <row r="398" spans="1:8" ht="45" x14ac:dyDescent="0.25">
      <c r="A398" s="131" t="s">
        <v>3433</v>
      </c>
      <c r="B398" s="98" t="s">
        <v>3434</v>
      </c>
      <c r="C398" s="129">
        <v>42282</v>
      </c>
      <c r="D398" s="130">
        <v>31200</v>
      </c>
      <c r="E398" s="130">
        <v>39000</v>
      </c>
      <c r="F398" s="128" t="s">
        <v>3435</v>
      </c>
      <c r="G398" s="129">
        <v>42551</v>
      </c>
      <c r="H398" s="110" t="s">
        <v>4262</v>
      </c>
    </row>
    <row r="399" spans="1:8" ht="56.25" x14ac:dyDescent="0.25">
      <c r="A399" s="131" t="s">
        <v>3436</v>
      </c>
      <c r="B399" s="98" t="s">
        <v>3437</v>
      </c>
      <c r="C399" s="129">
        <v>42305</v>
      </c>
      <c r="D399" s="130">
        <v>0</v>
      </c>
      <c r="E399" s="130">
        <v>0</v>
      </c>
      <c r="F399" s="128" t="s">
        <v>3438</v>
      </c>
      <c r="G399" s="129">
        <v>42328</v>
      </c>
      <c r="H399" s="110" t="s">
        <v>4255</v>
      </c>
    </row>
    <row r="400" spans="1:8" ht="45" x14ac:dyDescent="0.25">
      <c r="A400" s="131" t="s">
        <v>3439</v>
      </c>
      <c r="B400" s="98" t="s">
        <v>3440</v>
      </c>
      <c r="C400" s="129">
        <v>42296</v>
      </c>
      <c r="D400" s="130">
        <v>16000</v>
      </c>
      <c r="E400" s="130">
        <v>20000</v>
      </c>
      <c r="F400" s="128" t="s">
        <v>2835</v>
      </c>
      <c r="G400" s="129">
        <v>42310</v>
      </c>
      <c r="H400" s="110" t="s">
        <v>275</v>
      </c>
    </row>
    <row r="401" spans="1:8" ht="45" x14ac:dyDescent="0.25">
      <c r="A401" s="131" t="s">
        <v>3441</v>
      </c>
      <c r="B401" s="98" t="s">
        <v>3442</v>
      </c>
      <c r="C401" s="129">
        <v>42296</v>
      </c>
      <c r="D401" s="130">
        <v>16000</v>
      </c>
      <c r="E401" s="130">
        <v>20000</v>
      </c>
      <c r="F401" s="128" t="s">
        <v>2835</v>
      </c>
      <c r="G401" s="129">
        <v>42310</v>
      </c>
      <c r="H401" s="110" t="s">
        <v>228</v>
      </c>
    </row>
    <row r="402" spans="1:8" ht="33.75" x14ac:dyDescent="0.25">
      <c r="A402" s="131" t="s">
        <v>3443</v>
      </c>
      <c r="B402" s="98" t="s">
        <v>3444</v>
      </c>
      <c r="C402" s="129">
        <v>42296</v>
      </c>
      <c r="D402" s="130">
        <v>10400</v>
      </c>
      <c r="E402" s="130">
        <v>13000</v>
      </c>
      <c r="F402" s="128" t="s">
        <v>2835</v>
      </c>
      <c r="G402" s="129">
        <v>42339</v>
      </c>
      <c r="H402" s="110" t="s">
        <v>229</v>
      </c>
    </row>
    <row r="403" spans="1:8" ht="33.75" x14ac:dyDescent="0.25">
      <c r="A403" s="131" t="s">
        <v>3445</v>
      </c>
      <c r="B403" s="98" t="s">
        <v>3446</v>
      </c>
      <c r="C403" s="129">
        <v>42296</v>
      </c>
      <c r="D403" s="130">
        <v>35537.760000000002</v>
      </c>
      <c r="E403" s="130">
        <v>44422</v>
      </c>
      <c r="F403" s="128" t="s">
        <v>2835</v>
      </c>
      <c r="G403" s="129">
        <v>42342</v>
      </c>
      <c r="H403" s="110" t="s">
        <v>617</v>
      </c>
    </row>
    <row r="404" spans="1:8" ht="45" x14ac:dyDescent="0.25">
      <c r="A404" s="131" t="s">
        <v>3447</v>
      </c>
      <c r="B404" s="98" t="s">
        <v>3448</v>
      </c>
      <c r="C404" s="129">
        <v>42297</v>
      </c>
      <c r="D404" s="130">
        <v>60000</v>
      </c>
      <c r="E404" s="130">
        <v>75000</v>
      </c>
      <c r="F404" s="128" t="s">
        <v>2835</v>
      </c>
      <c r="G404" s="129">
        <v>42342</v>
      </c>
      <c r="H404" s="110" t="s">
        <v>303</v>
      </c>
    </row>
    <row r="405" spans="1:8" ht="45" x14ac:dyDescent="0.25">
      <c r="A405" s="131" t="s">
        <v>3449</v>
      </c>
      <c r="B405" s="98" t="s">
        <v>3450</v>
      </c>
      <c r="C405" s="129">
        <v>42297</v>
      </c>
      <c r="D405" s="130">
        <v>0</v>
      </c>
      <c r="E405" s="130">
        <v>0</v>
      </c>
      <c r="F405" s="128" t="s">
        <v>3286</v>
      </c>
      <c r="G405" s="129">
        <v>42339</v>
      </c>
      <c r="H405" s="110" t="s">
        <v>303</v>
      </c>
    </row>
    <row r="406" spans="1:8" ht="56.25" x14ac:dyDescent="0.25">
      <c r="A406" s="131" t="s">
        <v>3451</v>
      </c>
      <c r="B406" s="98" t="s">
        <v>3452</v>
      </c>
      <c r="C406" s="129">
        <v>42310</v>
      </c>
      <c r="D406" s="130">
        <v>80000</v>
      </c>
      <c r="E406" s="130">
        <v>100000</v>
      </c>
      <c r="F406" s="128" t="s">
        <v>2141</v>
      </c>
      <c r="G406" s="129">
        <v>42325</v>
      </c>
      <c r="H406" s="110" t="s">
        <v>224</v>
      </c>
    </row>
    <row r="407" spans="1:8" ht="33.75" x14ac:dyDescent="0.25">
      <c r="A407" s="131" t="s">
        <v>3453</v>
      </c>
      <c r="B407" s="98" t="s">
        <v>3454</v>
      </c>
      <c r="C407" s="129">
        <v>42296</v>
      </c>
      <c r="D407" s="130">
        <v>10400</v>
      </c>
      <c r="E407" s="130">
        <v>13000</v>
      </c>
      <c r="F407" s="128" t="s">
        <v>3286</v>
      </c>
      <c r="G407" s="129">
        <v>42339</v>
      </c>
      <c r="H407" s="110" t="s">
        <v>229</v>
      </c>
    </row>
    <row r="408" spans="1:8" ht="45" x14ac:dyDescent="0.25">
      <c r="A408" s="131" t="s">
        <v>3455</v>
      </c>
      <c r="B408" s="98" t="s">
        <v>3456</v>
      </c>
      <c r="C408" s="129">
        <v>42296</v>
      </c>
      <c r="D408" s="130">
        <v>35537.599999999999</v>
      </c>
      <c r="E408" s="130">
        <v>44422</v>
      </c>
      <c r="F408" s="128" t="s">
        <v>3286</v>
      </c>
      <c r="G408" s="129">
        <v>42339</v>
      </c>
      <c r="H408" s="110" t="s">
        <v>617</v>
      </c>
    </row>
    <row r="409" spans="1:8" ht="45" x14ac:dyDescent="0.25">
      <c r="A409" s="131" t="s">
        <v>3457</v>
      </c>
      <c r="B409" s="98" t="s">
        <v>3442</v>
      </c>
      <c r="C409" s="129">
        <v>42296</v>
      </c>
      <c r="D409" s="130">
        <v>16000</v>
      </c>
      <c r="E409" s="130">
        <v>20000</v>
      </c>
      <c r="F409" s="128" t="s">
        <v>3286</v>
      </c>
      <c r="G409" s="129">
        <v>42339</v>
      </c>
      <c r="H409" s="110" t="s">
        <v>228</v>
      </c>
    </row>
    <row r="410" spans="1:8" ht="45" x14ac:dyDescent="0.25">
      <c r="A410" s="131" t="s">
        <v>3458</v>
      </c>
      <c r="B410" s="98" t="s">
        <v>3459</v>
      </c>
      <c r="C410" s="129">
        <v>42296</v>
      </c>
      <c r="D410" s="130">
        <v>16000</v>
      </c>
      <c r="E410" s="130">
        <v>20000</v>
      </c>
      <c r="F410" s="128" t="s">
        <v>3286</v>
      </c>
      <c r="G410" s="129">
        <v>42339</v>
      </c>
      <c r="H410" s="110" t="s">
        <v>275</v>
      </c>
    </row>
    <row r="411" spans="1:8" x14ac:dyDescent="0.25">
      <c r="A411" s="131" t="s">
        <v>3460</v>
      </c>
      <c r="B411" s="98" t="s">
        <v>2432</v>
      </c>
      <c r="C411" s="129">
        <v>42286</v>
      </c>
      <c r="D411" s="130">
        <v>0</v>
      </c>
      <c r="E411" s="130">
        <v>0</v>
      </c>
      <c r="F411" s="128" t="s">
        <v>3461</v>
      </c>
      <c r="G411" s="129">
        <v>42311</v>
      </c>
      <c r="H411" s="110" t="s">
        <v>4263</v>
      </c>
    </row>
    <row r="412" spans="1:8" x14ac:dyDescent="0.25">
      <c r="A412" s="131" t="s">
        <v>3462</v>
      </c>
      <c r="B412" s="98" t="s">
        <v>9459</v>
      </c>
      <c r="C412" s="129">
        <v>42145</v>
      </c>
      <c r="D412" s="130">
        <v>1040</v>
      </c>
      <c r="E412" s="130">
        <v>1300</v>
      </c>
      <c r="F412" s="128" t="s">
        <v>3463</v>
      </c>
      <c r="G412" s="129">
        <v>42147</v>
      </c>
      <c r="H412" s="110" t="s">
        <v>4264</v>
      </c>
    </row>
    <row r="413" spans="1:8" ht="33.75" x14ac:dyDescent="0.25">
      <c r="A413" s="131" t="s">
        <v>3464</v>
      </c>
      <c r="B413" s="98" t="s">
        <v>3465</v>
      </c>
      <c r="C413" s="129">
        <v>42296</v>
      </c>
      <c r="D413" s="130">
        <v>2000</v>
      </c>
      <c r="E413" s="130">
        <v>2500</v>
      </c>
      <c r="F413" s="128" t="s">
        <v>2047</v>
      </c>
      <c r="G413" s="129">
        <v>42369</v>
      </c>
      <c r="H413" s="110" t="s">
        <v>724</v>
      </c>
    </row>
    <row r="414" spans="1:8" ht="22.5" x14ac:dyDescent="0.25">
      <c r="A414" s="131" t="s">
        <v>3466</v>
      </c>
      <c r="B414" s="98" t="s">
        <v>721</v>
      </c>
      <c r="C414" s="129">
        <v>42296</v>
      </c>
      <c r="D414" s="130">
        <v>2000</v>
      </c>
      <c r="E414" s="130">
        <v>2500</v>
      </c>
      <c r="F414" s="128" t="s">
        <v>2141</v>
      </c>
      <c r="G414" s="129">
        <v>42327</v>
      </c>
      <c r="H414" s="110" t="s">
        <v>4265</v>
      </c>
    </row>
    <row r="415" spans="1:8" ht="22.5" x14ac:dyDescent="0.25">
      <c r="A415" s="131" t="s">
        <v>3467</v>
      </c>
      <c r="B415" s="98" t="s">
        <v>3468</v>
      </c>
      <c r="C415" s="129">
        <v>42296</v>
      </c>
      <c r="D415" s="130">
        <v>14000</v>
      </c>
      <c r="E415" s="130">
        <v>17500</v>
      </c>
      <c r="F415" s="128" t="s">
        <v>3469</v>
      </c>
      <c r="G415" s="129">
        <v>42369</v>
      </c>
      <c r="H415" s="110" t="s">
        <v>4266</v>
      </c>
    </row>
    <row r="416" spans="1:8" ht="22.5" x14ac:dyDescent="0.25">
      <c r="A416" s="131" t="s">
        <v>3470</v>
      </c>
      <c r="B416" s="98" t="s">
        <v>721</v>
      </c>
      <c r="C416" s="129">
        <v>42296</v>
      </c>
      <c r="D416" s="130">
        <v>2000</v>
      </c>
      <c r="E416" s="130">
        <v>2500</v>
      </c>
      <c r="F416" s="128" t="s">
        <v>2807</v>
      </c>
      <c r="G416" s="129">
        <v>42338</v>
      </c>
      <c r="H416" s="110" t="s">
        <v>4267</v>
      </c>
    </row>
    <row r="417" spans="1:8" ht="22.5" x14ac:dyDescent="0.25">
      <c r="A417" s="131" t="s">
        <v>3471</v>
      </c>
      <c r="B417" s="98" t="s">
        <v>10145</v>
      </c>
      <c r="C417" s="129">
        <v>42296</v>
      </c>
      <c r="D417" s="130">
        <v>2000</v>
      </c>
      <c r="E417" s="130">
        <v>2500</v>
      </c>
      <c r="F417" s="128" t="s">
        <v>3469</v>
      </c>
      <c r="G417" s="129">
        <v>42369</v>
      </c>
      <c r="H417" s="110" t="s">
        <v>2597</v>
      </c>
    </row>
    <row r="418" spans="1:8" ht="22.5" x14ac:dyDescent="0.25">
      <c r="A418" s="131" t="s">
        <v>3472</v>
      </c>
      <c r="B418" s="98" t="s">
        <v>721</v>
      </c>
      <c r="C418" s="129">
        <v>42296</v>
      </c>
      <c r="D418" s="130">
        <v>4200</v>
      </c>
      <c r="E418" s="130">
        <v>5250</v>
      </c>
      <c r="F418" s="128" t="s">
        <v>2141</v>
      </c>
      <c r="G418" s="129">
        <v>42369</v>
      </c>
      <c r="H418" s="110" t="s">
        <v>2597</v>
      </c>
    </row>
    <row r="419" spans="1:8" ht="22.5" x14ac:dyDescent="0.25">
      <c r="A419" s="131" t="s">
        <v>3473</v>
      </c>
      <c r="B419" s="98" t="s">
        <v>721</v>
      </c>
      <c r="C419" s="129">
        <v>42296</v>
      </c>
      <c r="D419" s="130">
        <v>10000</v>
      </c>
      <c r="E419" s="130">
        <v>12500</v>
      </c>
      <c r="F419" s="128" t="s">
        <v>3469</v>
      </c>
      <c r="G419" s="129">
        <v>42369</v>
      </c>
      <c r="H419" s="110" t="s">
        <v>4268</v>
      </c>
    </row>
    <row r="420" spans="1:8" ht="22.5" x14ac:dyDescent="0.25">
      <c r="A420" s="131" t="s">
        <v>3474</v>
      </c>
      <c r="B420" s="98" t="s">
        <v>721</v>
      </c>
      <c r="C420" s="129">
        <v>42296</v>
      </c>
      <c r="D420" s="130">
        <v>3000</v>
      </c>
      <c r="E420" s="130">
        <v>3750</v>
      </c>
      <c r="F420" s="128" t="s">
        <v>2141</v>
      </c>
      <c r="G420" s="129">
        <v>42369</v>
      </c>
      <c r="H420" s="110" t="s">
        <v>201</v>
      </c>
    </row>
    <row r="421" spans="1:8" ht="22.5" x14ac:dyDescent="0.25">
      <c r="A421" s="131" t="s">
        <v>3475</v>
      </c>
      <c r="B421" s="98" t="s">
        <v>721</v>
      </c>
      <c r="C421" s="129">
        <v>42296</v>
      </c>
      <c r="D421" s="130">
        <v>0</v>
      </c>
      <c r="E421" s="130">
        <v>0</v>
      </c>
      <c r="F421" s="128" t="s">
        <v>3426</v>
      </c>
      <c r="G421" s="129">
        <v>42307</v>
      </c>
      <c r="H421" s="110" t="s">
        <v>4269</v>
      </c>
    </row>
    <row r="422" spans="1:8" ht="22.5" x14ac:dyDescent="0.25">
      <c r="A422" s="131" t="s">
        <v>3476</v>
      </c>
      <c r="B422" s="98" t="s">
        <v>721</v>
      </c>
      <c r="C422" s="129">
        <v>42296</v>
      </c>
      <c r="D422" s="130">
        <v>2000</v>
      </c>
      <c r="E422" s="130">
        <v>2500</v>
      </c>
      <c r="F422" s="128" t="s">
        <v>3426</v>
      </c>
      <c r="G422" s="129">
        <v>42307</v>
      </c>
      <c r="H422" s="110" t="s">
        <v>4270</v>
      </c>
    </row>
    <row r="423" spans="1:8" ht="33.75" x14ac:dyDescent="0.25">
      <c r="A423" s="131" t="s">
        <v>3477</v>
      </c>
      <c r="B423" s="98" t="s">
        <v>3478</v>
      </c>
      <c r="C423" s="129">
        <v>42296</v>
      </c>
      <c r="D423" s="130">
        <v>10000</v>
      </c>
      <c r="E423" s="130">
        <v>12500</v>
      </c>
      <c r="F423" s="128" t="s">
        <v>3469</v>
      </c>
      <c r="G423" s="129">
        <v>42369</v>
      </c>
      <c r="H423" s="110" t="s">
        <v>4271</v>
      </c>
    </row>
    <row r="424" spans="1:8" ht="22.5" x14ac:dyDescent="0.25">
      <c r="A424" s="131" t="s">
        <v>3479</v>
      </c>
      <c r="B424" s="98" t="s">
        <v>3480</v>
      </c>
      <c r="C424" s="129">
        <v>42296</v>
      </c>
      <c r="D424" s="130">
        <v>5200</v>
      </c>
      <c r="E424" s="130">
        <v>6500</v>
      </c>
      <c r="F424" s="128" t="s">
        <v>2047</v>
      </c>
      <c r="G424" s="129">
        <v>42369</v>
      </c>
      <c r="H424" s="110" t="s">
        <v>4272</v>
      </c>
    </row>
    <row r="425" spans="1:8" ht="22.5" x14ac:dyDescent="0.25">
      <c r="A425" s="131" t="s">
        <v>3481</v>
      </c>
      <c r="B425" s="98" t="s">
        <v>721</v>
      </c>
      <c r="C425" s="129">
        <v>42296</v>
      </c>
      <c r="D425" s="130">
        <v>2000</v>
      </c>
      <c r="E425" s="130">
        <v>2500</v>
      </c>
      <c r="F425" s="128" t="s">
        <v>3482</v>
      </c>
      <c r="G425" s="129">
        <v>42327</v>
      </c>
      <c r="H425" s="110" t="s">
        <v>4273</v>
      </c>
    </row>
    <row r="426" spans="1:8" ht="22.5" x14ac:dyDescent="0.25">
      <c r="A426" s="131" t="s">
        <v>3483</v>
      </c>
      <c r="B426" s="98" t="s">
        <v>721</v>
      </c>
      <c r="C426" s="129">
        <v>42296</v>
      </c>
      <c r="D426" s="130">
        <v>2000</v>
      </c>
      <c r="E426" s="130">
        <v>2500</v>
      </c>
      <c r="F426" s="128" t="s">
        <v>3482</v>
      </c>
      <c r="G426" s="129">
        <v>42327</v>
      </c>
      <c r="H426" s="135" t="s">
        <v>4274</v>
      </c>
    </row>
    <row r="427" spans="1:8" ht="22.5" x14ac:dyDescent="0.25">
      <c r="A427" s="131" t="s">
        <v>3484</v>
      </c>
      <c r="B427" s="98" t="s">
        <v>721</v>
      </c>
      <c r="C427" s="129">
        <v>42296</v>
      </c>
      <c r="D427" s="130">
        <v>4000</v>
      </c>
      <c r="E427" s="130">
        <v>5000</v>
      </c>
      <c r="F427" s="128" t="s">
        <v>2047</v>
      </c>
      <c r="G427" s="129">
        <v>42369</v>
      </c>
      <c r="H427" s="135" t="s">
        <v>4275</v>
      </c>
    </row>
    <row r="428" spans="1:8" ht="22.5" x14ac:dyDescent="0.25">
      <c r="A428" s="131" t="s">
        <v>3485</v>
      </c>
      <c r="B428" s="98" t="s">
        <v>721</v>
      </c>
      <c r="C428" s="129">
        <v>42296</v>
      </c>
      <c r="D428" s="130">
        <v>3000</v>
      </c>
      <c r="E428" s="130">
        <v>3750</v>
      </c>
      <c r="F428" s="128" t="s">
        <v>2047</v>
      </c>
      <c r="G428" s="129">
        <v>42369</v>
      </c>
      <c r="H428" s="110" t="s">
        <v>4276</v>
      </c>
    </row>
    <row r="429" spans="1:8" ht="22.5" x14ac:dyDescent="0.25">
      <c r="A429" s="131" t="s">
        <v>3486</v>
      </c>
      <c r="B429" s="98" t="s">
        <v>721</v>
      </c>
      <c r="C429" s="129">
        <v>42296</v>
      </c>
      <c r="D429" s="130">
        <v>10000</v>
      </c>
      <c r="E429" s="130">
        <v>12500</v>
      </c>
      <c r="F429" s="128" t="s">
        <v>3469</v>
      </c>
      <c r="G429" s="129">
        <v>42369</v>
      </c>
      <c r="H429" s="135" t="s">
        <v>4277</v>
      </c>
    </row>
    <row r="430" spans="1:8" ht="22.5" x14ac:dyDescent="0.25">
      <c r="A430" s="131" t="s">
        <v>3487</v>
      </c>
      <c r="B430" s="98" t="s">
        <v>721</v>
      </c>
      <c r="C430" s="129">
        <v>42296</v>
      </c>
      <c r="D430" s="130">
        <v>3000</v>
      </c>
      <c r="E430" s="130">
        <v>3750</v>
      </c>
      <c r="F430" s="128" t="s">
        <v>2141</v>
      </c>
      <c r="G430" s="129">
        <v>42369</v>
      </c>
      <c r="H430" s="135" t="s">
        <v>4278</v>
      </c>
    </row>
    <row r="431" spans="1:8" ht="22.5" x14ac:dyDescent="0.25">
      <c r="A431" s="131" t="s">
        <v>3488</v>
      </c>
      <c r="B431" s="98" t="s">
        <v>10146</v>
      </c>
      <c r="C431" s="129">
        <v>42296</v>
      </c>
      <c r="D431" s="130">
        <v>10000</v>
      </c>
      <c r="E431" s="130">
        <v>12500</v>
      </c>
      <c r="F431" s="128" t="s">
        <v>2141</v>
      </c>
      <c r="G431" s="129">
        <v>42369</v>
      </c>
      <c r="H431" s="110" t="s">
        <v>4279</v>
      </c>
    </row>
    <row r="432" spans="1:8" ht="22.5" x14ac:dyDescent="0.25">
      <c r="A432" s="131" t="s">
        <v>3489</v>
      </c>
      <c r="B432" s="98" t="s">
        <v>721</v>
      </c>
      <c r="C432" s="129">
        <v>42296</v>
      </c>
      <c r="D432" s="130">
        <v>0</v>
      </c>
      <c r="E432" s="130">
        <v>0</v>
      </c>
      <c r="F432" s="128" t="s">
        <v>3469</v>
      </c>
      <c r="G432" s="129">
        <v>42369</v>
      </c>
      <c r="H432" s="135" t="s">
        <v>4280</v>
      </c>
    </row>
    <row r="433" spans="1:8" ht="45" x14ac:dyDescent="0.25">
      <c r="A433" s="131" t="s">
        <v>3490</v>
      </c>
      <c r="B433" s="98" t="s">
        <v>3491</v>
      </c>
      <c r="C433" s="129">
        <v>42305</v>
      </c>
      <c r="D433" s="130">
        <v>55200</v>
      </c>
      <c r="E433" s="130">
        <v>69000</v>
      </c>
      <c r="F433" s="128" t="s">
        <v>3492</v>
      </c>
      <c r="G433" s="129">
        <v>42362</v>
      </c>
      <c r="H433" s="110" t="s">
        <v>4281</v>
      </c>
    </row>
    <row r="434" spans="1:8" ht="45" x14ac:dyDescent="0.25">
      <c r="A434" s="131" t="s">
        <v>3493</v>
      </c>
      <c r="B434" s="98" t="s">
        <v>3494</v>
      </c>
      <c r="C434" s="129">
        <v>42296</v>
      </c>
      <c r="D434" s="130">
        <v>13600</v>
      </c>
      <c r="E434" s="130">
        <v>17000</v>
      </c>
      <c r="F434" s="128" t="s">
        <v>3495</v>
      </c>
      <c r="G434" s="129">
        <v>42318</v>
      </c>
      <c r="H434" s="110" t="s">
        <v>4282</v>
      </c>
    </row>
    <row r="435" spans="1:8" ht="33.75" x14ac:dyDescent="0.25">
      <c r="A435" s="131" t="s">
        <v>3496</v>
      </c>
      <c r="B435" s="98" t="s">
        <v>3497</v>
      </c>
      <c r="C435" s="129">
        <v>42185</v>
      </c>
      <c r="D435" s="130">
        <v>249</v>
      </c>
      <c r="E435" s="130">
        <v>249</v>
      </c>
      <c r="F435" s="128" t="s">
        <v>3498</v>
      </c>
      <c r="G435" s="129">
        <v>44255</v>
      </c>
      <c r="H435" s="110" t="s">
        <v>210</v>
      </c>
    </row>
    <row r="436" spans="1:8" ht="45" x14ac:dyDescent="0.25">
      <c r="A436" s="131" t="s">
        <v>3499</v>
      </c>
      <c r="B436" s="98" t="s">
        <v>3500</v>
      </c>
      <c r="C436" s="129">
        <v>42185</v>
      </c>
      <c r="D436" s="130">
        <v>249</v>
      </c>
      <c r="E436" s="130">
        <v>249</v>
      </c>
      <c r="F436" s="128" t="s">
        <v>3498</v>
      </c>
      <c r="G436" s="129">
        <v>44255</v>
      </c>
      <c r="H436" s="135" t="s">
        <v>4283</v>
      </c>
    </row>
    <row r="437" spans="1:8" ht="33.75" x14ac:dyDescent="0.25">
      <c r="A437" s="131" t="s">
        <v>3501</v>
      </c>
      <c r="B437" s="98" t="s">
        <v>3502</v>
      </c>
      <c r="C437" s="129">
        <v>42185</v>
      </c>
      <c r="D437" s="130">
        <v>249</v>
      </c>
      <c r="E437" s="130">
        <v>249</v>
      </c>
      <c r="F437" s="128" t="s">
        <v>3498</v>
      </c>
      <c r="G437" s="129">
        <v>44255</v>
      </c>
      <c r="H437" s="110" t="s">
        <v>4284</v>
      </c>
    </row>
    <row r="438" spans="1:8" ht="33.75" x14ac:dyDescent="0.25">
      <c r="A438" s="131" t="s">
        <v>3503</v>
      </c>
      <c r="B438" s="98" t="s">
        <v>3504</v>
      </c>
      <c r="C438" s="129">
        <v>42185</v>
      </c>
      <c r="D438" s="130">
        <v>249</v>
      </c>
      <c r="E438" s="130">
        <v>249</v>
      </c>
      <c r="F438" s="128" t="s">
        <v>3505</v>
      </c>
      <c r="G438" s="129">
        <v>43951</v>
      </c>
      <c r="H438" s="110" t="s">
        <v>4285</v>
      </c>
    </row>
    <row r="439" spans="1:8" ht="33.75" x14ac:dyDescent="0.25">
      <c r="A439" s="131" t="s">
        <v>3506</v>
      </c>
      <c r="B439" s="98" t="s">
        <v>3507</v>
      </c>
      <c r="C439" s="129">
        <v>42185</v>
      </c>
      <c r="D439" s="130">
        <v>249</v>
      </c>
      <c r="E439" s="130">
        <v>249</v>
      </c>
      <c r="F439" s="128" t="s">
        <v>3505</v>
      </c>
      <c r="G439" s="129">
        <v>43951</v>
      </c>
      <c r="H439" s="110" t="s">
        <v>4286</v>
      </c>
    </row>
    <row r="440" spans="1:8" ht="33.75" x14ac:dyDescent="0.25">
      <c r="A440" s="131" t="s">
        <v>3508</v>
      </c>
      <c r="B440" s="98" t="s">
        <v>3509</v>
      </c>
      <c r="C440" s="129">
        <v>42185</v>
      </c>
      <c r="D440" s="130">
        <v>249</v>
      </c>
      <c r="E440" s="130">
        <v>249</v>
      </c>
      <c r="F440" s="128" t="s">
        <v>3505</v>
      </c>
      <c r="G440" s="129">
        <v>43951</v>
      </c>
      <c r="H440" s="110" t="s">
        <v>4287</v>
      </c>
    </row>
    <row r="441" spans="1:8" ht="33.75" x14ac:dyDescent="0.25">
      <c r="A441" s="131" t="s">
        <v>3510</v>
      </c>
      <c r="B441" s="98" t="s">
        <v>3511</v>
      </c>
      <c r="C441" s="129">
        <v>42185</v>
      </c>
      <c r="D441" s="130">
        <v>249</v>
      </c>
      <c r="E441" s="130">
        <v>249</v>
      </c>
      <c r="F441" s="128" t="s">
        <v>3505</v>
      </c>
      <c r="G441" s="129">
        <v>43951</v>
      </c>
      <c r="H441" s="110" t="s">
        <v>4288</v>
      </c>
    </row>
    <row r="442" spans="1:8" ht="33.75" x14ac:dyDescent="0.25">
      <c r="A442" s="131" t="s">
        <v>3512</v>
      </c>
      <c r="B442" s="98" t="s">
        <v>3513</v>
      </c>
      <c r="C442" s="129">
        <v>42185</v>
      </c>
      <c r="D442" s="130">
        <v>249</v>
      </c>
      <c r="E442" s="130">
        <v>249</v>
      </c>
      <c r="F442" s="128" t="s">
        <v>3505</v>
      </c>
      <c r="G442" s="129">
        <v>43951</v>
      </c>
      <c r="H442" s="110" t="s">
        <v>4289</v>
      </c>
    </row>
    <row r="443" spans="1:8" ht="33.75" x14ac:dyDescent="0.25">
      <c r="A443" s="127" t="s">
        <v>3514</v>
      </c>
      <c r="B443" s="98" t="s">
        <v>3515</v>
      </c>
      <c r="C443" s="129">
        <v>42185</v>
      </c>
      <c r="D443" s="130">
        <v>249</v>
      </c>
      <c r="E443" s="130">
        <v>249</v>
      </c>
      <c r="F443" s="128" t="s">
        <v>3505</v>
      </c>
      <c r="G443" s="129">
        <v>43951</v>
      </c>
      <c r="H443" s="110" t="s">
        <v>4290</v>
      </c>
    </row>
    <row r="444" spans="1:8" ht="33.75" x14ac:dyDescent="0.25">
      <c r="A444" s="131" t="s">
        <v>3516</v>
      </c>
      <c r="B444" s="98" t="s">
        <v>3517</v>
      </c>
      <c r="C444" s="129">
        <v>42185</v>
      </c>
      <c r="D444" s="130">
        <v>249</v>
      </c>
      <c r="E444" s="130">
        <v>249</v>
      </c>
      <c r="F444" s="128" t="s">
        <v>3518</v>
      </c>
      <c r="G444" s="129">
        <v>44620</v>
      </c>
      <c r="H444" s="110" t="s">
        <v>4291</v>
      </c>
    </row>
    <row r="445" spans="1:8" ht="33.75" x14ac:dyDescent="0.25">
      <c r="A445" s="131" t="s">
        <v>3519</v>
      </c>
      <c r="B445" s="98" t="s">
        <v>3520</v>
      </c>
      <c r="C445" s="129">
        <v>42185</v>
      </c>
      <c r="D445" s="130">
        <v>249</v>
      </c>
      <c r="E445" s="130">
        <v>249</v>
      </c>
      <c r="F445" s="128" t="s">
        <v>3518</v>
      </c>
      <c r="G445" s="129">
        <v>44620</v>
      </c>
      <c r="H445" s="110" t="s">
        <v>4292</v>
      </c>
    </row>
    <row r="446" spans="1:8" ht="33.75" x14ac:dyDescent="0.25">
      <c r="A446" s="131" t="s">
        <v>3521</v>
      </c>
      <c r="B446" s="98" t="s">
        <v>3522</v>
      </c>
      <c r="C446" s="129">
        <v>42185</v>
      </c>
      <c r="D446" s="130">
        <v>249</v>
      </c>
      <c r="E446" s="130">
        <v>249</v>
      </c>
      <c r="F446" s="128" t="s">
        <v>3523</v>
      </c>
      <c r="G446" s="129">
        <v>44895</v>
      </c>
      <c r="H446" s="110" t="s">
        <v>4293</v>
      </c>
    </row>
    <row r="447" spans="1:8" ht="22.5" x14ac:dyDescent="0.25">
      <c r="A447" s="131" t="s">
        <v>3524</v>
      </c>
      <c r="B447" s="98" t="s">
        <v>3525</v>
      </c>
      <c r="C447" s="129">
        <v>42185</v>
      </c>
      <c r="D447" s="130">
        <v>249</v>
      </c>
      <c r="E447" s="130">
        <v>249</v>
      </c>
      <c r="F447" s="128" t="s">
        <v>3505</v>
      </c>
      <c r="G447" s="129">
        <v>43951</v>
      </c>
      <c r="H447" s="110" t="s">
        <v>4294</v>
      </c>
    </row>
    <row r="448" spans="1:8" ht="22.5" x14ac:dyDescent="0.25">
      <c r="A448" s="131" t="s">
        <v>3526</v>
      </c>
      <c r="B448" s="98" t="s">
        <v>3527</v>
      </c>
      <c r="C448" s="129">
        <v>42185</v>
      </c>
      <c r="D448" s="130">
        <v>249</v>
      </c>
      <c r="E448" s="130">
        <v>249</v>
      </c>
      <c r="F448" s="128" t="s">
        <v>3505</v>
      </c>
      <c r="G448" s="129">
        <v>43951</v>
      </c>
      <c r="H448" s="110" t="s">
        <v>4295</v>
      </c>
    </row>
    <row r="449" spans="1:8" ht="22.5" x14ac:dyDescent="0.25">
      <c r="A449" s="131" t="s">
        <v>3528</v>
      </c>
      <c r="B449" s="98" t="s">
        <v>3529</v>
      </c>
      <c r="C449" s="129">
        <v>42185</v>
      </c>
      <c r="D449" s="130">
        <v>249</v>
      </c>
      <c r="E449" s="130">
        <v>249</v>
      </c>
      <c r="F449" s="128" t="s">
        <v>3505</v>
      </c>
      <c r="G449" s="129">
        <v>43951</v>
      </c>
      <c r="H449" s="110" t="s">
        <v>4296</v>
      </c>
    </row>
    <row r="450" spans="1:8" ht="22.5" x14ac:dyDescent="0.25">
      <c r="A450" s="131" t="s">
        <v>3530</v>
      </c>
      <c r="B450" s="98" t="s">
        <v>3531</v>
      </c>
      <c r="C450" s="129">
        <v>42185</v>
      </c>
      <c r="D450" s="130">
        <v>249</v>
      </c>
      <c r="E450" s="130">
        <v>249</v>
      </c>
      <c r="F450" s="128" t="s">
        <v>3505</v>
      </c>
      <c r="G450" s="129">
        <v>43951</v>
      </c>
      <c r="H450" s="110" t="s">
        <v>4297</v>
      </c>
    </row>
    <row r="451" spans="1:8" ht="22.5" x14ac:dyDescent="0.25">
      <c r="A451" s="131" t="s">
        <v>3532</v>
      </c>
      <c r="B451" s="98" t="s">
        <v>3533</v>
      </c>
      <c r="C451" s="129">
        <v>42185</v>
      </c>
      <c r="D451" s="130">
        <v>249</v>
      </c>
      <c r="E451" s="130">
        <v>249</v>
      </c>
      <c r="F451" s="128" t="s">
        <v>3505</v>
      </c>
      <c r="G451" s="129">
        <v>43951</v>
      </c>
      <c r="H451" s="110" t="s">
        <v>4298</v>
      </c>
    </row>
    <row r="452" spans="1:8" ht="22.5" x14ac:dyDescent="0.25">
      <c r="A452" s="131" t="s">
        <v>3534</v>
      </c>
      <c r="B452" s="98" t="s">
        <v>3535</v>
      </c>
      <c r="C452" s="129">
        <v>42185</v>
      </c>
      <c r="D452" s="130">
        <v>249</v>
      </c>
      <c r="E452" s="130">
        <v>249</v>
      </c>
      <c r="F452" s="128" t="s">
        <v>3505</v>
      </c>
      <c r="G452" s="129">
        <v>43951</v>
      </c>
      <c r="H452" s="110" t="s">
        <v>4299</v>
      </c>
    </row>
    <row r="453" spans="1:8" ht="22.5" x14ac:dyDescent="0.25">
      <c r="A453" s="131" t="s">
        <v>3536</v>
      </c>
      <c r="B453" s="98" t="s">
        <v>3537</v>
      </c>
      <c r="C453" s="129">
        <v>42185</v>
      </c>
      <c r="D453" s="130">
        <v>249</v>
      </c>
      <c r="E453" s="130">
        <v>249</v>
      </c>
      <c r="F453" s="128" t="s">
        <v>3505</v>
      </c>
      <c r="G453" s="129">
        <v>43951</v>
      </c>
      <c r="H453" s="110" t="s">
        <v>4300</v>
      </c>
    </row>
    <row r="454" spans="1:8" ht="22.5" x14ac:dyDescent="0.25">
      <c r="A454" s="131" t="s">
        <v>3538</v>
      </c>
      <c r="B454" s="98" t="s">
        <v>3539</v>
      </c>
      <c r="C454" s="129">
        <v>42185</v>
      </c>
      <c r="D454" s="130">
        <v>249</v>
      </c>
      <c r="E454" s="130">
        <v>249</v>
      </c>
      <c r="F454" s="128" t="s">
        <v>3505</v>
      </c>
      <c r="G454" s="129">
        <v>43951</v>
      </c>
      <c r="H454" s="110" t="s">
        <v>4301</v>
      </c>
    </row>
    <row r="455" spans="1:8" ht="33.75" x14ac:dyDescent="0.25">
      <c r="A455" s="131" t="s">
        <v>3540</v>
      </c>
      <c r="B455" s="98" t="s">
        <v>3541</v>
      </c>
      <c r="C455" s="129">
        <v>42185</v>
      </c>
      <c r="D455" s="130">
        <v>249</v>
      </c>
      <c r="E455" s="130">
        <v>249</v>
      </c>
      <c r="F455" s="128" t="s">
        <v>3505</v>
      </c>
      <c r="G455" s="129">
        <v>43951</v>
      </c>
      <c r="H455" s="110" t="s">
        <v>4302</v>
      </c>
    </row>
    <row r="456" spans="1:8" ht="22.5" x14ac:dyDescent="0.25">
      <c r="A456" s="131" t="s">
        <v>3542</v>
      </c>
      <c r="B456" s="98" t="s">
        <v>3543</v>
      </c>
      <c r="C456" s="129">
        <v>42185</v>
      </c>
      <c r="D456" s="130">
        <v>249</v>
      </c>
      <c r="E456" s="130">
        <v>249</v>
      </c>
      <c r="F456" s="128" t="s">
        <v>3505</v>
      </c>
      <c r="G456" s="129">
        <v>43951</v>
      </c>
      <c r="H456" s="110" t="s">
        <v>4303</v>
      </c>
    </row>
    <row r="457" spans="1:8" ht="22.5" x14ac:dyDescent="0.25">
      <c r="A457" s="131" t="s">
        <v>3544</v>
      </c>
      <c r="B457" s="98" t="s">
        <v>3545</v>
      </c>
      <c r="C457" s="129">
        <v>42185</v>
      </c>
      <c r="D457" s="130">
        <v>249</v>
      </c>
      <c r="E457" s="130">
        <v>249</v>
      </c>
      <c r="F457" s="128" t="s">
        <v>3505</v>
      </c>
      <c r="G457" s="129">
        <v>43951</v>
      </c>
      <c r="H457" s="110" t="s">
        <v>4304</v>
      </c>
    </row>
    <row r="458" spans="1:8" ht="22.5" x14ac:dyDescent="0.25">
      <c r="A458" s="131" t="s">
        <v>3546</v>
      </c>
      <c r="B458" s="98" t="s">
        <v>3547</v>
      </c>
      <c r="C458" s="129">
        <v>42185</v>
      </c>
      <c r="D458" s="130">
        <v>249</v>
      </c>
      <c r="E458" s="130">
        <v>249</v>
      </c>
      <c r="F458" s="128" t="s">
        <v>3505</v>
      </c>
      <c r="G458" s="129">
        <v>43951</v>
      </c>
      <c r="H458" s="110" t="s">
        <v>4305</v>
      </c>
    </row>
    <row r="459" spans="1:8" ht="22.5" x14ac:dyDescent="0.25">
      <c r="A459" s="131" t="s">
        <v>3548</v>
      </c>
      <c r="B459" s="98" t="s">
        <v>3549</v>
      </c>
      <c r="C459" s="129">
        <v>42185</v>
      </c>
      <c r="D459" s="130">
        <v>249</v>
      </c>
      <c r="E459" s="130">
        <v>249</v>
      </c>
      <c r="F459" s="128" t="s">
        <v>3505</v>
      </c>
      <c r="G459" s="129">
        <v>43951</v>
      </c>
      <c r="H459" s="110" t="s">
        <v>4306</v>
      </c>
    </row>
    <row r="460" spans="1:8" ht="22.5" x14ac:dyDescent="0.25">
      <c r="A460" s="131" t="s">
        <v>3550</v>
      </c>
      <c r="B460" s="98" t="s">
        <v>3551</v>
      </c>
      <c r="C460" s="129">
        <v>42185</v>
      </c>
      <c r="D460" s="130">
        <v>249</v>
      </c>
      <c r="E460" s="130">
        <v>249</v>
      </c>
      <c r="F460" s="128" t="s">
        <v>3505</v>
      </c>
      <c r="G460" s="129">
        <v>43951</v>
      </c>
      <c r="H460" s="110" t="s">
        <v>4307</v>
      </c>
    </row>
    <row r="461" spans="1:8" ht="22.5" x14ac:dyDescent="0.25">
      <c r="A461" s="131" t="s">
        <v>3552</v>
      </c>
      <c r="B461" s="98" t="s">
        <v>3553</v>
      </c>
      <c r="C461" s="129">
        <v>42185</v>
      </c>
      <c r="D461" s="130">
        <v>249</v>
      </c>
      <c r="E461" s="130">
        <v>249</v>
      </c>
      <c r="F461" s="128" t="s">
        <v>3505</v>
      </c>
      <c r="G461" s="129">
        <v>43951</v>
      </c>
      <c r="H461" s="110" t="s">
        <v>4308</v>
      </c>
    </row>
    <row r="462" spans="1:8" ht="22.5" x14ac:dyDescent="0.25">
      <c r="A462" s="131" t="s">
        <v>3554</v>
      </c>
      <c r="B462" s="98" t="s">
        <v>3555</v>
      </c>
      <c r="C462" s="129">
        <v>42185</v>
      </c>
      <c r="D462" s="130">
        <v>249</v>
      </c>
      <c r="E462" s="130">
        <v>249</v>
      </c>
      <c r="F462" s="128" t="s">
        <v>3505</v>
      </c>
      <c r="G462" s="129">
        <v>43951</v>
      </c>
      <c r="H462" s="110" t="s">
        <v>4309</v>
      </c>
    </row>
    <row r="463" spans="1:8" ht="22.5" x14ac:dyDescent="0.25">
      <c r="A463" s="131" t="s">
        <v>3556</v>
      </c>
      <c r="B463" s="98" t="s">
        <v>3557</v>
      </c>
      <c r="C463" s="129">
        <v>42185</v>
      </c>
      <c r="D463" s="130">
        <v>249</v>
      </c>
      <c r="E463" s="130">
        <v>249</v>
      </c>
      <c r="F463" s="128" t="s">
        <v>3505</v>
      </c>
      <c r="G463" s="129">
        <v>43951</v>
      </c>
      <c r="H463" s="110" t="s">
        <v>4310</v>
      </c>
    </row>
    <row r="464" spans="1:8" ht="22.5" x14ac:dyDescent="0.25">
      <c r="A464" s="131" t="s">
        <v>3558</v>
      </c>
      <c r="B464" s="98" t="s">
        <v>3559</v>
      </c>
      <c r="C464" s="129">
        <v>42185</v>
      </c>
      <c r="D464" s="130">
        <v>249</v>
      </c>
      <c r="E464" s="130">
        <v>249</v>
      </c>
      <c r="F464" s="128" t="s">
        <v>3505</v>
      </c>
      <c r="G464" s="129">
        <v>43951</v>
      </c>
      <c r="H464" s="110" t="s">
        <v>4311</v>
      </c>
    </row>
    <row r="465" spans="1:8" ht="22.5" x14ac:dyDescent="0.25">
      <c r="A465" s="131" t="s">
        <v>3560</v>
      </c>
      <c r="B465" s="98" t="s">
        <v>3561</v>
      </c>
      <c r="C465" s="129">
        <v>42185</v>
      </c>
      <c r="D465" s="130">
        <v>249</v>
      </c>
      <c r="E465" s="130">
        <v>249</v>
      </c>
      <c r="F465" s="128" t="s">
        <v>3505</v>
      </c>
      <c r="G465" s="129">
        <v>43951</v>
      </c>
      <c r="H465" s="110" t="s">
        <v>4312</v>
      </c>
    </row>
    <row r="466" spans="1:8" ht="22.5" x14ac:dyDescent="0.25">
      <c r="A466" s="131" t="s">
        <v>3562</v>
      </c>
      <c r="B466" s="98" t="s">
        <v>3563</v>
      </c>
      <c r="C466" s="129">
        <v>42185</v>
      </c>
      <c r="D466" s="130">
        <v>249</v>
      </c>
      <c r="E466" s="130">
        <v>249</v>
      </c>
      <c r="F466" s="128" t="s">
        <v>3505</v>
      </c>
      <c r="G466" s="129">
        <v>43951</v>
      </c>
      <c r="H466" s="110" t="s">
        <v>4313</v>
      </c>
    </row>
    <row r="467" spans="1:8" ht="22.5" x14ac:dyDescent="0.25">
      <c r="A467" s="131" t="s">
        <v>3564</v>
      </c>
      <c r="B467" s="98" t="s">
        <v>3565</v>
      </c>
      <c r="C467" s="129">
        <v>42185</v>
      </c>
      <c r="D467" s="130">
        <v>249</v>
      </c>
      <c r="E467" s="130">
        <v>249</v>
      </c>
      <c r="F467" s="128" t="s">
        <v>3505</v>
      </c>
      <c r="G467" s="129">
        <v>43951</v>
      </c>
      <c r="H467" s="110" t="s">
        <v>4314</v>
      </c>
    </row>
    <row r="468" spans="1:8" ht="22.5" x14ac:dyDescent="0.25">
      <c r="A468" s="131" t="s">
        <v>3566</v>
      </c>
      <c r="B468" s="98" t="s">
        <v>3567</v>
      </c>
      <c r="C468" s="129">
        <v>42185</v>
      </c>
      <c r="D468" s="130">
        <v>249</v>
      </c>
      <c r="E468" s="130">
        <v>249</v>
      </c>
      <c r="F468" s="128" t="s">
        <v>3505</v>
      </c>
      <c r="G468" s="129">
        <v>43951</v>
      </c>
      <c r="H468" s="110" t="s">
        <v>4315</v>
      </c>
    </row>
    <row r="469" spans="1:8" ht="22.5" x14ac:dyDescent="0.25">
      <c r="A469" s="131" t="s">
        <v>3568</v>
      </c>
      <c r="B469" s="98" t="s">
        <v>3569</v>
      </c>
      <c r="C469" s="129">
        <v>42185</v>
      </c>
      <c r="D469" s="130">
        <v>249</v>
      </c>
      <c r="E469" s="130">
        <v>249</v>
      </c>
      <c r="F469" s="128" t="s">
        <v>3505</v>
      </c>
      <c r="G469" s="129">
        <v>43951</v>
      </c>
      <c r="H469" s="110" t="s">
        <v>4316</v>
      </c>
    </row>
    <row r="470" spans="1:8" ht="22.5" x14ac:dyDescent="0.25">
      <c r="A470" s="131" t="s">
        <v>3570</v>
      </c>
      <c r="B470" s="98" t="s">
        <v>3571</v>
      </c>
      <c r="C470" s="129">
        <v>42185</v>
      </c>
      <c r="D470" s="130">
        <v>249</v>
      </c>
      <c r="E470" s="130">
        <v>249</v>
      </c>
      <c r="F470" s="128" t="s">
        <v>3505</v>
      </c>
      <c r="G470" s="129">
        <v>43951</v>
      </c>
      <c r="H470" s="110" t="s">
        <v>4317</v>
      </c>
    </row>
    <row r="471" spans="1:8" ht="22.5" x14ac:dyDescent="0.25">
      <c r="A471" s="131" t="s">
        <v>3572</v>
      </c>
      <c r="B471" s="98" t="s">
        <v>3573</v>
      </c>
      <c r="C471" s="129">
        <v>42185</v>
      </c>
      <c r="D471" s="130">
        <v>249</v>
      </c>
      <c r="E471" s="130">
        <v>249</v>
      </c>
      <c r="F471" s="128" t="s">
        <v>3505</v>
      </c>
      <c r="G471" s="129">
        <v>43951</v>
      </c>
      <c r="H471" s="110" t="s">
        <v>4318</v>
      </c>
    </row>
    <row r="472" spans="1:8" ht="22.5" x14ac:dyDescent="0.25">
      <c r="A472" s="131" t="s">
        <v>3574</v>
      </c>
      <c r="B472" s="98" t="s">
        <v>3575</v>
      </c>
      <c r="C472" s="129">
        <v>42185</v>
      </c>
      <c r="D472" s="130">
        <v>249</v>
      </c>
      <c r="E472" s="130">
        <v>249</v>
      </c>
      <c r="F472" s="128" t="s">
        <v>3505</v>
      </c>
      <c r="G472" s="129">
        <v>43951</v>
      </c>
      <c r="H472" s="110" t="s">
        <v>4319</v>
      </c>
    </row>
    <row r="473" spans="1:8" ht="22.5" x14ac:dyDescent="0.25">
      <c r="A473" s="131" t="s">
        <v>3576</v>
      </c>
      <c r="B473" s="98" t="s">
        <v>3577</v>
      </c>
      <c r="C473" s="129">
        <v>42185</v>
      </c>
      <c r="D473" s="130">
        <v>249</v>
      </c>
      <c r="E473" s="130">
        <v>249</v>
      </c>
      <c r="F473" s="128" t="s">
        <v>3505</v>
      </c>
      <c r="G473" s="129">
        <v>43951</v>
      </c>
      <c r="H473" s="110" t="s">
        <v>4320</v>
      </c>
    </row>
    <row r="474" spans="1:8" ht="22.5" x14ac:dyDescent="0.25">
      <c r="A474" s="131" t="s">
        <v>3578</v>
      </c>
      <c r="B474" s="98" t="s">
        <v>3579</v>
      </c>
      <c r="C474" s="129">
        <v>42185</v>
      </c>
      <c r="D474" s="130">
        <v>249</v>
      </c>
      <c r="E474" s="130">
        <v>249</v>
      </c>
      <c r="F474" s="128" t="s">
        <v>3498</v>
      </c>
      <c r="G474" s="129">
        <v>44255</v>
      </c>
      <c r="H474" s="110" t="s">
        <v>4321</v>
      </c>
    </row>
    <row r="475" spans="1:8" ht="22.5" x14ac:dyDescent="0.25">
      <c r="A475" s="131" t="s">
        <v>3580</v>
      </c>
      <c r="B475" s="98" t="s">
        <v>3581</v>
      </c>
      <c r="C475" s="129">
        <v>42185</v>
      </c>
      <c r="D475" s="130">
        <v>249</v>
      </c>
      <c r="E475" s="130">
        <v>249</v>
      </c>
      <c r="F475" s="128" t="s">
        <v>3505</v>
      </c>
      <c r="G475" s="129">
        <v>43951</v>
      </c>
      <c r="H475" s="110" t="s">
        <v>4322</v>
      </c>
    </row>
    <row r="476" spans="1:8" ht="22.5" x14ac:dyDescent="0.25">
      <c r="A476" s="131" t="s">
        <v>3582</v>
      </c>
      <c r="B476" s="98" t="s">
        <v>3583</v>
      </c>
      <c r="C476" s="129">
        <v>42185</v>
      </c>
      <c r="D476" s="130">
        <v>249</v>
      </c>
      <c r="E476" s="130">
        <v>249</v>
      </c>
      <c r="F476" s="128" t="s">
        <v>3498</v>
      </c>
      <c r="G476" s="129">
        <v>44255</v>
      </c>
      <c r="H476" s="110" t="s">
        <v>4323</v>
      </c>
    </row>
    <row r="477" spans="1:8" ht="22.5" x14ac:dyDescent="0.25">
      <c r="A477" s="131" t="s">
        <v>3584</v>
      </c>
      <c r="B477" s="98" t="s">
        <v>3585</v>
      </c>
      <c r="C477" s="129">
        <v>42185</v>
      </c>
      <c r="D477" s="130">
        <v>249</v>
      </c>
      <c r="E477" s="130">
        <v>249</v>
      </c>
      <c r="F477" s="128" t="s">
        <v>3505</v>
      </c>
      <c r="G477" s="129">
        <v>43951</v>
      </c>
      <c r="H477" s="110" t="s">
        <v>4324</v>
      </c>
    </row>
    <row r="478" spans="1:8" ht="22.5" x14ac:dyDescent="0.25">
      <c r="A478" s="131" t="s">
        <v>3586</v>
      </c>
      <c r="B478" s="98" t="s">
        <v>3587</v>
      </c>
      <c r="C478" s="129">
        <v>42185</v>
      </c>
      <c r="D478" s="130">
        <v>249</v>
      </c>
      <c r="E478" s="130">
        <v>249</v>
      </c>
      <c r="F478" s="128" t="s">
        <v>3505</v>
      </c>
      <c r="G478" s="129">
        <v>43951</v>
      </c>
      <c r="H478" s="110" t="s">
        <v>4325</v>
      </c>
    </row>
    <row r="479" spans="1:8" ht="22.5" x14ac:dyDescent="0.25">
      <c r="A479" s="131" t="s">
        <v>3588</v>
      </c>
      <c r="B479" s="98" t="s">
        <v>3589</v>
      </c>
      <c r="C479" s="129">
        <v>42185</v>
      </c>
      <c r="D479" s="130">
        <v>249</v>
      </c>
      <c r="E479" s="130">
        <v>249</v>
      </c>
      <c r="F479" s="128" t="s">
        <v>3505</v>
      </c>
      <c r="G479" s="129">
        <v>43951</v>
      </c>
      <c r="H479" s="110" t="s">
        <v>4326</v>
      </c>
    </row>
    <row r="480" spans="1:8" ht="22.5" x14ac:dyDescent="0.25">
      <c r="A480" s="131" t="s">
        <v>3590</v>
      </c>
      <c r="B480" s="98" t="s">
        <v>3591</v>
      </c>
      <c r="C480" s="129">
        <v>42185</v>
      </c>
      <c r="D480" s="130">
        <v>249</v>
      </c>
      <c r="E480" s="130">
        <v>249</v>
      </c>
      <c r="F480" s="128" t="s">
        <v>3505</v>
      </c>
      <c r="G480" s="129">
        <v>43951</v>
      </c>
      <c r="H480" s="110" t="s">
        <v>3591</v>
      </c>
    </row>
    <row r="481" spans="1:8" ht="22.5" x14ac:dyDescent="0.25">
      <c r="A481" s="131" t="s">
        <v>3592</v>
      </c>
      <c r="B481" s="98" t="s">
        <v>3593</v>
      </c>
      <c r="C481" s="129">
        <v>42185</v>
      </c>
      <c r="D481" s="130">
        <v>249</v>
      </c>
      <c r="E481" s="130">
        <v>249</v>
      </c>
      <c r="F481" s="128" t="s">
        <v>3505</v>
      </c>
      <c r="G481" s="129">
        <v>43951</v>
      </c>
      <c r="H481" s="110" t="s">
        <v>3593</v>
      </c>
    </row>
    <row r="482" spans="1:8" ht="22.5" x14ac:dyDescent="0.25">
      <c r="A482" s="131" t="s">
        <v>3594</v>
      </c>
      <c r="B482" s="98" t="s">
        <v>3595</v>
      </c>
      <c r="C482" s="129">
        <v>42185</v>
      </c>
      <c r="D482" s="130">
        <v>249</v>
      </c>
      <c r="E482" s="130">
        <v>249</v>
      </c>
      <c r="F482" s="128" t="s">
        <v>3505</v>
      </c>
      <c r="G482" s="129">
        <v>43951</v>
      </c>
      <c r="H482" s="110" t="s">
        <v>4327</v>
      </c>
    </row>
    <row r="483" spans="1:8" ht="22.5" x14ac:dyDescent="0.25">
      <c r="A483" s="131" t="s">
        <v>3596</v>
      </c>
      <c r="B483" s="98" t="s">
        <v>3597</v>
      </c>
      <c r="C483" s="129">
        <v>42185</v>
      </c>
      <c r="D483" s="130">
        <v>249</v>
      </c>
      <c r="E483" s="130">
        <v>249</v>
      </c>
      <c r="F483" s="128" t="s">
        <v>3505</v>
      </c>
      <c r="G483" s="129">
        <v>43951</v>
      </c>
      <c r="H483" s="110" t="s">
        <v>4328</v>
      </c>
    </row>
    <row r="484" spans="1:8" ht="22.5" x14ac:dyDescent="0.25">
      <c r="A484" s="131" t="s">
        <v>3598</v>
      </c>
      <c r="B484" s="98" t="s">
        <v>3599</v>
      </c>
      <c r="C484" s="129">
        <v>42185</v>
      </c>
      <c r="D484" s="130">
        <v>249</v>
      </c>
      <c r="E484" s="130">
        <v>249</v>
      </c>
      <c r="F484" s="128" t="s">
        <v>3505</v>
      </c>
      <c r="G484" s="129">
        <v>43951</v>
      </c>
      <c r="H484" s="110" t="s">
        <v>187</v>
      </c>
    </row>
    <row r="485" spans="1:8" ht="33.75" x14ac:dyDescent="0.25">
      <c r="A485" s="131" t="s">
        <v>3600</v>
      </c>
      <c r="B485" s="98" t="s">
        <v>3601</v>
      </c>
      <c r="C485" s="129">
        <v>42185</v>
      </c>
      <c r="D485" s="130">
        <v>249</v>
      </c>
      <c r="E485" s="130">
        <v>249</v>
      </c>
      <c r="F485" s="128" t="s">
        <v>3505</v>
      </c>
      <c r="G485" s="129">
        <v>43951</v>
      </c>
      <c r="H485" s="110" t="s">
        <v>4329</v>
      </c>
    </row>
    <row r="486" spans="1:8" ht="22.5" x14ac:dyDescent="0.25">
      <c r="A486" s="131" t="s">
        <v>3602</v>
      </c>
      <c r="B486" s="98" t="s">
        <v>3603</v>
      </c>
      <c r="C486" s="129">
        <v>42185</v>
      </c>
      <c r="D486" s="130">
        <v>249</v>
      </c>
      <c r="E486" s="130">
        <v>249</v>
      </c>
      <c r="F486" s="128" t="s">
        <v>3505</v>
      </c>
      <c r="G486" s="129">
        <v>43951</v>
      </c>
      <c r="H486" s="110" t="s">
        <v>4330</v>
      </c>
    </row>
    <row r="487" spans="1:8" ht="33.75" x14ac:dyDescent="0.25">
      <c r="A487" s="131" t="s">
        <v>3604</v>
      </c>
      <c r="B487" s="98" t="s">
        <v>3605</v>
      </c>
      <c r="C487" s="129">
        <v>42185</v>
      </c>
      <c r="D487" s="130">
        <v>249</v>
      </c>
      <c r="E487" s="130">
        <v>249</v>
      </c>
      <c r="F487" s="128" t="s">
        <v>3505</v>
      </c>
      <c r="G487" s="129">
        <v>43951</v>
      </c>
      <c r="H487" s="110" t="s">
        <v>4331</v>
      </c>
    </row>
    <row r="488" spans="1:8" ht="33.75" x14ac:dyDescent="0.25">
      <c r="A488" s="131" t="s">
        <v>3606</v>
      </c>
      <c r="B488" s="98" t="s">
        <v>3607</v>
      </c>
      <c r="C488" s="129">
        <v>42185</v>
      </c>
      <c r="D488" s="130">
        <v>249</v>
      </c>
      <c r="E488" s="130">
        <v>249</v>
      </c>
      <c r="F488" s="128" t="s">
        <v>3505</v>
      </c>
      <c r="G488" s="129">
        <v>43951</v>
      </c>
      <c r="H488" s="110" t="s">
        <v>4332</v>
      </c>
    </row>
    <row r="489" spans="1:8" ht="33.75" x14ac:dyDescent="0.25">
      <c r="A489" s="131" t="s">
        <v>3608</v>
      </c>
      <c r="B489" s="98" t="s">
        <v>3609</v>
      </c>
      <c r="C489" s="129">
        <v>42185</v>
      </c>
      <c r="D489" s="130">
        <v>249</v>
      </c>
      <c r="E489" s="130">
        <v>249</v>
      </c>
      <c r="F489" s="128" t="s">
        <v>3505</v>
      </c>
      <c r="G489" s="129">
        <v>43951</v>
      </c>
      <c r="H489" s="110" t="s">
        <v>4333</v>
      </c>
    </row>
    <row r="490" spans="1:8" ht="33.75" x14ac:dyDescent="0.25">
      <c r="A490" s="131" t="s">
        <v>3610</v>
      </c>
      <c r="B490" s="98" t="s">
        <v>3611</v>
      </c>
      <c r="C490" s="129">
        <v>42185</v>
      </c>
      <c r="D490" s="130">
        <v>249</v>
      </c>
      <c r="E490" s="130">
        <v>249</v>
      </c>
      <c r="F490" s="128" t="s">
        <v>3505</v>
      </c>
      <c r="G490" s="129">
        <v>43951</v>
      </c>
      <c r="H490" s="110" t="s">
        <v>4334</v>
      </c>
    </row>
    <row r="491" spans="1:8" ht="22.5" x14ac:dyDescent="0.25">
      <c r="A491" s="131" t="s">
        <v>3612</v>
      </c>
      <c r="B491" s="98" t="s">
        <v>3613</v>
      </c>
      <c r="C491" s="129">
        <v>42185</v>
      </c>
      <c r="D491" s="130">
        <v>249</v>
      </c>
      <c r="E491" s="130">
        <v>249</v>
      </c>
      <c r="F491" s="128" t="s">
        <v>3505</v>
      </c>
      <c r="G491" s="129">
        <v>43951</v>
      </c>
      <c r="H491" s="110" t="s">
        <v>4335</v>
      </c>
    </row>
    <row r="492" spans="1:8" ht="33.75" x14ac:dyDescent="0.25">
      <c r="A492" s="131" t="s">
        <v>3614</v>
      </c>
      <c r="B492" s="98" t="s">
        <v>3615</v>
      </c>
      <c r="C492" s="129">
        <v>42185</v>
      </c>
      <c r="D492" s="130">
        <v>249</v>
      </c>
      <c r="E492" s="130">
        <v>249</v>
      </c>
      <c r="F492" s="128" t="s">
        <v>3505</v>
      </c>
      <c r="G492" s="129">
        <v>43951</v>
      </c>
      <c r="H492" s="110" t="s">
        <v>4336</v>
      </c>
    </row>
    <row r="493" spans="1:8" ht="33.75" x14ac:dyDescent="0.25">
      <c r="A493" s="131" t="s">
        <v>3616</v>
      </c>
      <c r="B493" s="98" t="s">
        <v>3617</v>
      </c>
      <c r="C493" s="129">
        <v>42185</v>
      </c>
      <c r="D493" s="130">
        <v>249</v>
      </c>
      <c r="E493" s="130">
        <v>249</v>
      </c>
      <c r="F493" s="128" t="s">
        <v>3505</v>
      </c>
      <c r="G493" s="129">
        <v>43951</v>
      </c>
      <c r="H493" s="110" t="s">
        <v>4337</v>
      </c>
    </row>
    <row r="494" spans="1:8" ht="22.5" x14ac:dyDescent="0.25">
      <c r="A494" s="131" t="s">
        <v>3618</v>
      </c>
      <c r="B494" s="98" t="s">
        <v>3619</v>
      </c>
      <c r="C494" s="129">
        <v>42185</v>
      </c>
      <c r="D494" s="130">
        <v>249</v>
      </c>
      <c r="E494" s="130">
        <v>249</v>
      </c>
      <c r="F494" s="128" t="s">
        <v>3505</v>
      </c>
      <c r="G494" s="129">
        <v>43951</v>
      </c>
      <c r="H494" s="110" t="s">
        <v>4338</v>
      </c>
    </row>
    <row r="495" spans="1:8" ht="33.75" x14ac:dyDescent="0.25">
      <c r="A495" s="131" t="s">
        <v>3620</v>
      </c>
      <c r="B495" s="98" t="s">
        <v>3621</v>
      </c>
      <c r="C495" s="129">
        <v>42185</v>
      </c>
      <c r="D495" s="130">
        <v>249</v>
      </c>
      <c r="E495" s="130">
        <v>249</v>
      </c>
      <c r="F495" s="128" t="s">
        <v>3505</v>
      </c>
      <c r="G495" s="129">
        <v>43951</v>
      </c>
      <c r="H495" s="110" t="s">
        <v>65</v>
      </c>
    </row>
    <row r="496" spans="1:8" ht="22.5" x14ac:dyDescent="0.25">
      <c r="A496" s="131" t="s">
        <v>3622</v>
      </c>
      <c r="B496" s="98" t="s">
        <v>3623</v>
      </c>
      <c r="C496" s="129">
        <v>42185</v>
      </c>
      <c r="D496" s="130">
        <v>249</v>
      </c>
      <c r="E496" s="130">
        <v>249</v>
      </c>
      <c r="F496" s="128" t="s">
        <v>3505</v>
      </c>
      <c r="G496" s="129">
        <v>43951</v>
      </c>
      <c r="H496" s="110" t="s">
        <v>4339</v>
      </c>
    </row>
    <row r="497" spans="1:8" ht="22.5" x14ac:dyDescent="0.25">
      <c r="A497" s="131" t="s">
        <v>3624</v>
      </c>
      <c r="B497" s="98" t="s">
        <v>3625</v>
      </c>
      <c r="C497" s="129">
        <v>42185</v>
      </c>
      <c r="D497" s="130">
        <v>249</v>
      </c>
      <c r="E497" s="130">
        <v>249</v>
      </c>
      <c r="F497" s="128" t="s">
        <v>3498</v>
      </c>
      <c r="G497" s="129">
        <v>44255</v>
      </c>
      <c r="H497" s="110" t="s">
        <v>4340</v>
      </c>
    </row>
    <row r="498" spans="1:8" ht="22.5" x14ac:dyDescent="0.25">
      <c r="A498" s="131" t="s">
        <v>3626</v>
      </c>
      <c r="B498" s="98" t="s">
        <v>3627</v>
      </c>
      <c r="C498" s="129">
        <v>42185</v>
      </c>
      <c r="D498" s="130">
        <v>249</v>
      </c>
      <c r="E498" s="130">
        <v>249</v>
      </c>
      <c r="F498" s="128" t="s">
        <v>3505</v>
      </c>
      <c r="G498" s="129">
        <v>43951</v>
      </c>
      <c r="H498" s="110" t="s">
        <v>4341</v>
      </c>
    </row>
    <row r="499" spans="1:8" ht="22.5" x14ac:dyDescent="0.25">
      <c r="A499" s="131" t="s">
        <v>3628</v>
      </c>
      <c r="B499" s="98" t="s">
        <v>3629</v>
      </c>
      <c r="C499" s="129">
        <v>42185</v>
      </c>
      <c r="D499" s="130">
        <v>249</v>
      </c>
      <c r="E499" s="130">
        <v>249</v>
      </c>
      <c r="F499" s="128" t="s">
        <v>3505</v>
      </c>
      <c r="G499" s="129">
        <v>43951</v>
      </c>
      <c r="H499" s="110" t="s">
        <v>4342</v>
      </c>
    </row>
    <row r="500" spans="1:8" ht="22.5" x14ac:dyDescent="0.25">
      <c r="A500" s="131" t="s">
        <v>3630</v>
      </c>
      <c r="B500" s="98" t="s">
        <v>3631</v>
      </c>
      <c r="C500" s="129">
        <v>42185</v>
      </c>
      <c r="D500" s="130">
        <v>249</v>
      </c>
      <c r="E500" s="130">
        <v>249</v>
      </c>
      <c r="F500" s="128" t="s">
        <v>3505</v>
      </c>
      <c r="G500" s="129">
        <v>43951</v>
      </c>
      <c r="H500" s="110" t="s">
        <v>4343</v>
      </c>
    </row>
    <row r="501" spans="1:8" ht="33.75" x14ac:dyDescent="0.25">
      <c r="A501" s="131" t="s">
        <v>3632</v>
      </c>
      <c r="B501" s="98" t="s">
        <v>3633</v>
      </c>
      <c r="C501" s="129">
        <v>42185</v>
      </c>
      <c r="D501" s="130">
        <v>249</v>
      </c>
      <c r="E501" s="130">
        <v>249</v>
      </c>
      <c r="F501" s="128" t="s">
        <v>3505</v>
      </c>
      <c r="G501" s="129">
        <v>43951</v>
      </c>
      <c r="H501" s="110" t="s">
        <v>4344</v>
      </c>
    </row>
    <row r="502" spans="1:8" ht="33.75" x14ac:dyDescent="0.25">
      <c r="A502" s="131" t="s">
        <v>3634</v>
      </c>
      <c r="B502" s="98" t="s">
        <v>3635</v>
      </c>
      <c r="C502" s="129">
        <v>42185</v>
      </c>
      <c r="D502" s="130">
        <v>249</v>
      </c>
      <c r="E502" s="130">
        <v>249</v>
      </c>
      <c r="F502" s="128" t="s">
        <v>3505</v>
      </c>
      <c r="G502" s="129">
        <v>43951</v>
      </c>
      <c r="H502" s="110" t="s">
        <v>4345</v>
      </c>
    </row>
    <row r="503" spans="1:8" ht="33.75" x14ac:dyDescent="0.25">
      <c r="A503" s="131" t="s">
        <v>3636</v>
      </c>
      <c r="B503" s="98" t="s">
        <v>3637</v>
      </c>
      <c r="C503" s="129">
        <v>42185</v>
      </c>
      <c r="D503" s="130">
        <v>249</v>
      </c>
      <c r="E503" s="130">
        <v>249</v>
      </c>
      <c r="F503" s="128" t="s">
        <v>3505</v>
      </c>
      <c r="G503" s="129">
        <v>43951</v>
      </c>
      <c r="H503" s="110" t="s">
        <v>4346</v>
      </c>
    </row>
    <row r="504" spans="1:8" ht="22.5" x14ac:dyDescent="0.25">
      <c r="A504" s="131" t="s">
        <v>3638</v>
      </c>
      <c r="B504" s="98" t="s">
        <v>3639</v>
      </c>
      <c r="C504" s="129">
        <v>42185</v>
      </c>
      <c r="D504" s="130">
        <v>249</v>
      </c>
      <c r="E504" s="130">
        <v>249</v>
      </c>
      <c r="F504" s="128" t="s">
        <v>3505</v>
      </c>
      <c r="G504" s="129">
        <v>43951</v>
      </c>
      <c r="H504" s="110" t="s">
        <v>4347</v>
      </c>
    </row>
    <row r="505" spans="1:8" ht="33.75" x14ac:dyDescent="0.25">
      <c r="A505" s="131" t="s">
        <v>3640</v>
      </c>
      <c r="B505" s="98" t="s">
        <v>3641</v>
      </c>
      <c r="C505" s="129">
        <v>42185</v>
      </c>
      <c r="D505" s="130">
        <v>249</v>
      </c>
      <c r="E505" s="130">
        <v>249</v>
      </c>
      <c r="F505" s="128" t="s">
        <v>3505</v>
      </c>
      <c r="G505" s="129">
        <v>43951</v>
      </c>
      <c r="H505" s="110" t="s">
        <v>4348</v>
      </c>
    </row>
    <row r="506" spans="1:8" ht="22.5" x14ac:dyDescent="0.25">
      <c r="A506" s="131" t="s">
        <v>3642</v>
      </c>
      <c r="B506" s="98" t="s">
        <v>3643</v>
      </c>
      <c r="C506" s="129">
        <v>42185</v>
      </c>
      <c r="D506" s="130">
        <v>249</v>
      </c>
      <c r="E506" s="130">
        <v>249</v>
      </c>
      <c r="F506" s="128" t="s">
        <v>3505</v>
      </c>
      <c r="G506" s="129">
        <v>43951</v>
      </c>
      <c r="H506" s="110" t="s">
        <v>4349</v>
      </c>
    </row>
    <row r="507" spans="1:8" ht="45" x14ac:dyDescent="0.25">
      <c r="A507" s="131" t="s">
        <v>3644</v>
      </c>
      <c r="B507" s="98" t="s">
        <v>3645</v>
      </c>
      <c r="C507" s="129">
        <v>42296</v>
      </c>
      <c r="D507" s="130">
        <v>13600</v>
      </c>
      <c r="E507" s="130">
        <v>17000</v>
      </c>
      <c r="F507" s="128" t="s">
        <v>3495</v>
      </c>
      <c r="G507" s="129">
        <v>42326</v>
      </c>
      <c r="H507" s="110" t="s">
        <v>301</v>
      </c>
    </row>
    <row r="508" spans="1:8" ht="22.5" x14ac:dyDescent="0.25">
      <c r="A508" s="131" t="s">
        <v>3646</v>
      </c>
      <c r="B508" s="98" t="s">
        <v>3647</v>
      </c>
      <c r="C508" s="129">
        <v>42185</v>
      </c>
      <c r="D508" s="130">
        <v>249</v>
      </c>
      <c r="E508" s="130">
        <v>249</v>
      </c>
      <c r="F508" s="128" t="s">
        <v>3505</v>
      </c>
      <c r="G508" s="129">
        <v>43951</v>
      </c>
      <c r="H508" s="110" t="s">
        <v>4350</v>
      </c>
    </row>
    <row r="509" spans="1:8" ht="33.75" x14ac:dyDescent="0.25">
      <c r="A509" s="131" t="s">
        <v>3648</v>
      </c>
      <c r="B509" s="98" t="s">
        <v>3649</v>
      </c>
      <c r="C509" s="129">
        <v>42185</v>
      </c>
      <c r="D509" s="130">
        <v>249</v>
      </c>
      <c r="E509" s="130">
        <v>249</v>
      </c>
      <c r="F509" s="128" t="s">
        <v>3505</v>
      </c>
      <c r="G509" s="129">
        <v>43951</v>
      </c>
      <c r="H509" s="110" t="s">
        <v>4351</v>
      </c>
    </row>
    <row r="510" spans="1:8" ht="45" x14ac:dyDescent="0.25">
      <c r="A510" s="131" t="s">
        <v>3650</v>
      </c>
      <c r="B510" s="98" t="s">
        <v>3651</v>
      </c>
      <c r="C510" s="129">
        <v>42185</v>
      </c>
      <c r="D510" s="130">
        <v>249</v>
      </c>
      <c r="E510" s="130">
        <v>249</v>
      </c>
      <c r="F510" s="128" t="s">
        <v>3505</v>
      </c>
      <c r="G510" s="129">
        <v>43951</v>
      </c>
      <c r="H510" s="110" t="s">
        <v>4352</v>
      </c>
    </row>
    <row r="511" spans="1:8" ht="22.5" x14ac:dyDescent="0.25">
      <c r="A511" s="131" t="s">
        <v>3652</v>
      </c>
      <c r="B511" s="98" t="s">
        <v>3653</v>
      </c>
      <c r="C511" s="129">
        <v>42185</v>
      </c>
      <c r="D511" s="130">
        <v>249</v>
      </c>
      <c r="E511" s="130">
        <v>249</v>
      </c>
      <c r="F511" s="128" t="s">
        <v>3505</v>
      </c>
      <c r="G511" s="129">
        <v>43951</v>
      </c>
      <c r="H511" s="110" t="s">
        <v>4353</v>
      </c>
    </row>
    <row r="512" spans="1:8" ht="22.5" x14ac:dyDescent="0.25">
      <c r="A512" s="131" t="s">
        <v>3654</v>
      </c>
      <c r="B512" s="98" t="s">
        <v>3655</v>
      </c>
      <c r="C512" s="129">
        <v>42185</v>
      </c>
      <c r="D512" s="130">
        <v>249</v>
      </c>
      <c r="E512" s="130">
        <v>249</v>
      </c>
      <c r="F512" s="128" t="s">
        <v>3505</v>
      </c>
      <c r="G512" s="129">
        <v>43951</v>
      </c>
      <c r="H512" s="110" t="s">
        <v>4354</v>
      </c>
    </row>
    <row r="513" spans="1:8" ht="22.5" x14ac:dyDescent="0.25">
      <c r="A513" s="131" t="s">
        <v>3656</v>
      </c>
      <c r="B513" s="98" t="s">
        <v>3657</v>
      </c>
      <c r="C513" s="129">
        <v>42185</v>
      </c>
      <c r="D513" s="130">
        <v>249</v>
      </c>
      <c r="E513" s="130">
        <v>249</v>
      </c>
      <c r="F513" s="128" t="s">
        <v>3505</v>
      </c>
      <c r="G513" s="129">
        <v>43951</v>
      </c>
      <c r="H513" s="110" t="s">
        <v>4355</v>
      </c>
    </row>
    <row r="514" spans="1:8" ht="22.5" x14ac:dyDescent="0.25">
      <c r="A514" s="131" t="s">
        <v>3658</v>
      </c>
      <c r="B514" s="98" t="s">
        <v>3659</v>
      </c>
      <c r="C514" s="129">
        <v>42185</v>
      </c>
      <c r="D514" s="130">
        <v>249</v>
      </c>
      <c r="E514" s="130">
        <v>249</v>
      </c>
      <c r="F514" s="128" t="s">
        <v>3505</v>
      </c>
      <c r="G514" s="129">
        <v>43951</v>
      </c>
      <c r="H514" s="110" t="s">
        <v>4356</v>
      </c>
    </row>
    <row r="515" spans="1:8" ht="22.5" x14ac:dyDescent="0.25">
      <c r="A515" s="131" t="s">
        <v>3660</v>
      </c>
      <c r="B515" s="98" t="s">
        <v>3661</v>
      </c>
      <c r="C515" s="129">
        <v>42185</v>
      </c>
      <c r="D515" s="130">
        <v>249</v>
      </c>
      <c r="E515" s="130">
        <v>249</v>
      </c>
      <c r="F515" s="128" t="s">
        <v>3505</v>
      </c>
      <c r="G515" s="129">
        <v>43951</v>
      </c>
      <c r="H515" s="110" t="s">
        <v>4357</v>
      </c>
    </row>
    <row r="516" spans="1:8" ht="33.75" x14ac:dyDescent="0.25">
      <c r="A516" s="131" t="s">
        <v>3662</v>
      </c>
      <c r="B516" s="98" t="s">
        <v>3663</v>
      </c>
      <c r="C516" s="129">
        <v>42185</v>
      </c>
      <c r="D516" s="130">
        <v>249</v>
      </c>
      <c r="E516" s="130">
        <v>249</v>
      </c>
      <c r="F516" s="128" t="s">
        <v>3505</v>
      </c>
      <c r="G516" s="129">
        <v>43951</v>
      </c>
      <c r="H516" s="110" t="s">
        <v>4358</v>
      </c>
    </row>
    <row r="517" spans="1:8" ht="22.5" x14ac:dyDescent="0.25">
      <c r="A517" s="131" t="s">
        <v>3664</v>
      </c>
      <c r="B517" s="98" t="s">
        <v>3665</v>
      </c>
      <c r="C517" s="129">
        <v>42185</v>
      </c>
      <c r="D517" s="130">
        <v>249</v>
      </c>
      <c r="E517" s="130">
        <v>249</v>
      </c>
      <c r="F517" s="128" t="s">
        <v>3505</v>
      </c>
      <c r="G517" s="129">
        <v>43951</v>
      </c>
      <c r="H517" s="110" t="s">
        <v>4359</v>
      </c>
    </row>
    <row r="518" spans="1:8" ht="22.5" x14ac:dyDescent="0.25">
      <c r="A518" s="131" t="s">
        <v>3666</v>
      </c>
      <c r="B518" s="98" t="s">
        <v>3667</v>
      </c>
      <c r="C518" s="129">
        <v>42185</v>
      </c>
      <c r="D518" s="130">
        <v>249</v>
      </c>
      <c r="E518" s="130">
        <v>249</v>
      </c>
      <c r="F518" s="128" t="s">
        <v>3505</v>
      </c>
      <c r="G518" s="129">
        <v>43951</v>
      </c>
      <c r="H518" s="135" t="s">
        <v>4360</v>
      </c>
    </row>
    <row r="519" spans="1:8" ht="22.5" x14ac:dyDescent="0.25">
      <c r="A519" s="131" t="s">
        <v>3668</v>
      </c>
      <c r="B519" s="98" t="s">
        <v>3669</v>
      </c>
      <c r="C519" s="129">
        <v>42185</v>
      </c>
      <c r="D519" s="130">
        <v>249</v>
      </c>
      <c r="E519" s="130">
        <v>249</v>
      </c>
      <c r="F519" s="128" t="s">
        <v>3505</v>
      </c>
      <c r="G519" s="129">
        <v>43951</v>
      </c>
      <c r="H519" s="110" t="s">
        <v>4361</v>
      </c>
    </row>
    <row r="520" spans="1:8" ht="22.5" x14ac:dyDescent="0.25">
      <c r="A520" s="131" t="s">
        <v>3670</v>
      </c>
      <c r="B520" s="98" t="s">
        <v>3671</v>
      </c>
      <c r="C520" s="129">
        <v>42185</v>
      </c>
      <c r="D520" s="130">
        <v>249</v>
      </c>
      <c r="E520" s="130">
        <v>249</v>
      </c>
      <c r="F520" s="128" t="s">
        <v>3505</v>
      </c>
      <c r="G520" s="129">
        <v>43951</v>
      </c>
      <c r="H520" s="110" t="s">
        <v>4362</v>
      </c>
    </row>
    <row r="521" spans="1:8" ht="22.5" x14ac:dyDescent="0.25">
      <c r="A521" s="131" t="s">
        <v>3672</v>
      </c>
      <c r="B521" s="98" t="s">
        <v>3673</v>
      </c>
      <c r="C521" s="129">
        <v>42185</v>
      </c>
      <c r="D521" s="130">
        <v>249</v>
      </c>
      <c r="E521" s="130">
        <v>249</v>
      </c>
      <c r="F521" s="128" t="s">
        <v>3505</v>
      </c>
      <c r="G521" s="129">
        <v>43951</v>
      </c>
      <c r="H521" s="110" t="s">
        <v>4363</v>
      </c>
    </row>
    <row r="522" spans="1:8" ht="22.5" x14ac:dyDescent="0.25">
      <c r="A522" s="131" t="s">
        <v>3674</v>
      </c>
      <c r="B522" s="98" t="s">
        <v>3675</v>
      </c>
      <c r="C522" s="129">
        <v>42185</v>
      </c>
      <c r="D522" s="130">
        <v>249</v>
      </c>
      <c r="E522" s="130">
        <v>249</v>
      </c>
      <c r="F522" s="128" t="s">
        <v>3505</v>
      </c>
      <c r="G522" s="129">
        <v>43951</v>
      </c>
      <c r="H522" s="110" t="s">
        <v>4364</v>
      </c>
    </row>
    <row r="523" spans="1:8" ht="22.5" x14ac:dyDescent="0.25">
      <c r="A523" s="131" t="s">
        <v>3676</v>
      </c>
      <c r="B523" s="98" t="s">
        <v>3677</v>
      </c>
      <c r="C523" s="129">
        <v>42185</v>
      </c>
      <c r="D523" s="130">
        <v>249</v>
      </c>
      <c r="E523" s="130">
        <v>249</v>
      </c>
      <c r="F523" s="128" t="s">
        <v>3505</v>
      </c>
      <c r="G523" s="129">
        <v>43951</v>
      </c>
      <c r="H523" s="110" t="s">
        <v>4365</v>
      </c>
    </row>
    <row r="524" spans="1:8" ht="22.5" x14ac:dyDescent="0.25">
      <c r="A524" s="131" t="s">
        <v>3678</v>
      </c>
      <c r="B524" s="98" t="s">
        <v>3679</v>
      </c>
      <c r="C524" s="129">
        <v>42185</v>
      </c>
      <c r="D524" s="130">
        <v>249</v>
      </c>
      <c r="E524" s="130">
        <v>249</v>
      </c>
      <c r="F524" s="128" t="s">
        <v>3505</v>
      </c>
      <c r="G524" s="129">
        <v>43951</v>
      </c>
      <c r="H524" s="110" t="s">
        <v>4366</v>
      </c>
    </row>
    <row r="525" spans="1:8" ht="22.5" x14ac:dyDescent="0.25">
      <c r="A525" s="131" t="s">
        <v>3680</v>
      </c>
      <c r="B525" s="98" t="s">
        <v>3681</v>
      </c>
      <c r="C525" s="129">
        <v>42185</v>
      </c>
      <c r="D525" s="130">
        <v>249</v>
      </c>
      <c r="E525" s="130">
        <v>249</v>
      </c>
      <c r="F525" s="128" t="s">
        <v>3505</v>
      </c>
      <c r="G525" s="129">
        <v>43951</v>
      </c>
      <c r="H525" s="110" t="s">
        <v>4367</v>
      </c>
    </row>
    <row r="526" spans="1:8" ht="22.5" x14ac:dyDescent="0.25">
      <c r="A526" s="131" t="s">
        <v>3682</v>
      </c>
      <c r="B526" s="98" t="s">
        <v>3683</v>
      </c>
      <c r="C526" s="129">
        <v>42185</v>
      </c>
      <c r="D526" s="130">
        <v>249</v>
      </c>
      <c r="E526" s="130">
        <v>249</v>
      </c>
      <c r="F526" s="128" t="s">
        <v>3498</v>
      </c>
      <c r="G526" s="129">
        <v>44255</v>
      </c>
      <c r="H526" s="110" t="s">
        <v>4368</v>
      </c>
    </row>
    <row r="527" spans="1:8" ht="22.5" x14ac:dyDescent="0.25">
      <c r="A527" s="131" t="s">
        <v>3684</v>
      </c>
      <c r="B527" s="98" t="s">
        <v>3685</v>
      </c>
      <c r="C527" s="129">
        <v>42185</v>
      </c>
      <c r="D527" s="130">
        <v>249</v>
      </c>
      <c r="E527" s="130">
        <v>249</v>
      </c>
      <c r="F527" s="128" t="s">
        <v>3505</v>
      </c>
      <c r="G527" s="129">
        <v>43951</v>
      </c>
      <c r="H527" s="110" t="s">
        <v>4369</v>
      </c>
    </row>
    <row r="528" spans="1:8" ht="22.5" x14ac:dyDescent="0.25">
      <c r="A528" s="131" t="s">
        <v>3686</v>
      </c>
      <c r="B528" s="98" t="s">
        <v>3687</v>
      </c>
      <c r="C528" s="129">
        <v>42185</v>
      </c>
      <c r="D528" s="130">
        <v>249</v>
      </c>
      <c r="E528" s="130">
        <v>249</v>
      </c>
      <c r="F528" s="128" t="s">
        <v>3505</v>
      </c>
      <c r="G528" s="129">
        <v>43951</v>
      </c>
      <c r="H528" s="110" t="s">
        <v>4370</v>
      </c>
    </row>
    <row r="529" spans="1:8" ht="22.5" x14ac:dyDescent="0.25">
      <c r="A529" s="131" t="s">
        <v>3688</v>
      </c>
      <c r="B529" s="98" t="s">
        <v>3689</v>
      </c>
      <c r="C529" s="129">
        <v>42185</v>
      </c>
      <c r="D529" s="130">
        <v>249</v>
      </c>
      <c r="E529" s="130">
        <v>249</v>
      </c>
      <c r="F529" s="128" t="s">
        <v>3505</v>
      </c>
      <c r="G529" s="129">
        <v>43951</v>
      </c>
      <c r="H529" s="110" t="s">
        <v>4371</v>
      </c>
    </row>
    <row r="530" spans="1:8" ht="22.5" x14ac:dyDescent="0.25">
      <c r="A530" s="131" t="s">
        <v>3690</v>
      </c>
      <c r="B530" s="98" t="s">
        <v>3691</v>
      </c>
      <c r="C530" s="129">
        <v>42185</v>
      </c>
      <c r="D530" s="130">
        <v>249</v>
      </c>
      <c r="E530" s="130">
        <v>249</v>
      </c>
      <c r="F530" s="128" t="s">
        <v>3505</v>
      </c>
      <c r="G530" s="129">
        <v>43951</v>
      </c>
      <c r="H530" s="110" t="s">
        <v>4372</v>
      </c>
    </row>
    <row r="531" spans="1:8" ht="22.5" x14ac:dyDescent="0.25">
      <c r="A531" s="131" t="s">
        <v>3692</v>
      </c>
      <c r="B531" s="98" t="s">
        <v>3693</v>
      </c>
      <c r="C531" s="129">
        <v>42185</v>
      </c>
      <c r="D531" s="130">
        <v>249</v>
      </c>
      <c r="E531" s="130">
        <v>249</v>
      </c>
      <c r="F531" s="128" t="s">
        <v>3505</v>
      </c>
      <c r="G531" s="129">
        <v>43951</v>
      </c>
      <c r="H531" s="110" t="s">
        <v>4373</v>
      </c>
    </row>
    <row r="532" spans="1:8" ht="33.75" x14ac:dyDescent="0.25">
      <c r="A532" s="131" t="s">
        <v>3694</v>
      </c>
      <c r="B532" s="98" t="s">
        <v>3695</v>
      </c>
      <c r="C532" s="129">
        <v>42185</v>
      </c>
      <c r="D532" s="130">
        <v>249</v>
      </c>
      <c r="E532" s="130">
        <v>249</v>
      </c>
      <c r="F532" s="128" t="s">
        <v>3505</v>
      </c>
      <c r="G532" s="129">
        <v>43951</v>
      </c>
      <c r="H532" s="110" t="s">
        <v>4374</v>
      </c>
    </row>
    <row r="533" spans="1:8" ht="22.5" x14ac:dyDescent="0.25">
      <c r="A533" s="131" t="s">
        <v>3696</v>
      </c>
      <c r="B533" s="98" t="s">
        <v>3697</v>
      </c>
      <c r="C533" s="129">
        <v>42185</v>
      </c>
      <c r="D533" s="130">
        <v>249</v>
      </c>
      <c r="E533" s="130">
        <v>249</v>
      </c>
      <c r="F533" s="128" t="s">
        <v>3505</v>
      </c>
      <c r="G533" s="129">
        <v>43951</v>
      </c>
      <c r="H533" s="110" t="s">
        <v>4375</v>
      </c>
    </row>
    <row r="534" spans="1:8" ht="22.5" x14ac:dyDescent="0.25">
      <c r="A534" s="131" t="s">
        <v>3698</v>
      </c>
      <c r="B534" s="98" t="s">
        <v>3699</v>
      </c>
      <c r="C534" s="129">
        <v>42185</v>
      </c>
      <c r="D534" s="130">
        <v>249</v>
      </c>
      <c r="E534" s="130">
        <v>249</v>
      </c>
      <c r="F534" s="128" t="s">
        <v>3505</v>
      </c>
      <c r="G534" s="129">
        <v>43951</v>
      </c>
      <c r="H534" s="110" t="s">
        <v>4376</v>
      </c>
    </row>
    <row r="535" spans="1:8" ht="22.5" x14ac:dyDescent="0.25">
      <c r="A535" s="131" t="s">
        <v>3700</v>
      </c>
      <c r="B535" s="98" t="s">
        <v>3701</v>
      </c>
      <c r="C535" s="129">
        <v>42185</v>
      </c>
      <c r="D535" s="130">
        <v>249</v>
      </c>
      <c r="E535" s="130">
        <v>249</v>
      </c>
      <c r="F535" s="128" t="s">
        <v>3505</v>
      </c>
      <c r="G535" s="129">
        <v>43951</v>
      </c>
      <c r="H535" s="110" t="s">
        <v>4377</v>
      </c>
    </row>
    <row r="536" spans="1:8" ht="22.5" x14ac:dyDescent="0.25">
      <c r="A536" s="131" t="s">
        <v>3702</v>
      </c>
      <c r="B536" s="98" t="s">
        <v>3703</v>
      </c>
      <c r="C536" s="129">
        <v>42320</v>
      </c>
      <c r="D536" s="130">
        <v>0</v>
      </c>
      <c r="E536" s="130">
        <v>0</v>
      </c>
      <c r="F536" s="128" t="s">
        <v>3704</v>
      </c>
      <c r="G536" s="129">
        <v>42320</v>
      </c>
      <c r="H536" s="110" t="s">
        <v>300</v>
      </c>
    </row>
    <row r="537" spans="1:8" ht="33.75" x14ac:dyDescent="0.25">
      <c r="A537" s="131" t="s">
        <v>3705</v>
      </c>
      <c r="B537" s="98" t="s">
        <v>3706</v>
      </c>
      <c r="C537" s="129">
        <v>42080</v>
      </c>
      <c r="D537" s="130">
        <v>0</v>
      </c>
      <c r="E537" s="130">
        <v>0</v>
      </c>
      <c r="F537" s="128" t="s">
        <v>3707</v>
      </c>
      <c r="G537" s="129" t="s">
        <v>2762</v>
      </c>
      <c r="H537" s="110" t="s">
        <v>300</v>
      </c>
    </row>
    <row r="538" spans="1:8" ht="45" x14ac:dyDescent="0.25">
      <c r="A538" s="131" t="s">
        <v>3708</v>
      </c>
      <c r="B538" s="98" t="s">
        <v>3709</v>
      </c>
      <c r="C538" s="129">
        <v>42053</v>
      </c>
      <c r="D538" s="130">
        <v>0</v>
      </c>
      <c r="E538" s="130">
        <v>0</v>
      </c>
      <c r="F538" s="128" t="s">
        <v>3707</v>
      </c>
      <c r="G538" s="129" t="s">
        <v>2762</v>
      </c>
      <c r="H538" s="110" t="s">
        <v>300</v>
      </c>
    </row>
    <row r="539" spans="1:8" ht="33.75" x14ac:dyDescent="0.25">
      <c r="A539" s="131" t="s">
        <v>3710</v>
      </c>
      <c r="B539" s="98" t="s">
        <v>3711</v>
      </c>
      <c r="C539" s="129">
        <v>42163</v>
      </c>
      <c r="D539" s="130">
        <v>11000</v>
      </c>
      <c r="E539" s="130">
        <v>11000</v>
      </c>
      <c r="F539" s="128" t="s">
        <v>2047</v>
      </c>
      <c r="G539" s="129">
        <v>42369</v>
      </c>
      <c r="H539" s="110" t="s">
        <v>4378</v>
      </c>
    </row>
    <row r="540" spans="1:8" ht="33.75" x14ac:dyDescent="0.25">
      <c r="A540" s="131" t="s">
        <v>3712</v>
      </c>
      <c r="B540" s="98" t="s">
        <v>3713</v>
      </c>
      <c r="C540" s="129">
        <v>42163</v>
      </c>
      <c r="D540" s="130">
        <v>7000</v>
      </c>
      <c r="E540" s="130">
        <v>7000</v>
      </c>
      <c r="F540" s="128" t="s">
        <v>2047</v>
      </c>
      <c r="G540" s="129">
        <v>42369</v>
      </c>
      <c r="H540" s="110" t="s">
        <v>4379</v>
      </c>
    </row>
    <row r="541" spans="1:8" ht="33.75" x14ac:dyDescent="0.25">
      <c r="A541" s="131" t="s">
        <v>3714</v>
      </c>
      <c r="B541" s="98" t="s">
        <v>3715</v>
      </c>
      <c r="C541" s="129">
        <v>42163</v>
      </c>
      <c r="D541" s="130">
        <v>14000</v>
      </c>
      <c r="E541" s="130">
        <v>14000</v>
      </c>
      <c r="F541" s="128" t="s">
        <v>2047</v>
      </c>
      <c r="G541" s="129">
        <v>42369</v>
      </c>
      <c r="H541" s="110" t="s">
        <v>274</v>
      </c>
    </row>
    <row r="542" spans="1:8" ht="56.25" x14ac:dyDescent="0.25">
      <c r="A542" s="131" t="s">
        <v>3716</v>
      </c>
      <c r="B542" s="98" t="s">
        <v>3717</v>
      </c>
      <c r="C542" s="129">
        <v>42163</v>
      </c>
      <c r="D542" s="130">
        <v>6000</v>
      </c>
      <c r="E542" s="130">
        <v>6000</v>
      </c>
      <c r="F542" s="128" t="s">
        <v>2047</v>
      </c>
      <c r="G542" s="129">
        <v>42369</v>
      </c>
      <c r="H542" s="110" t="s">
        <v>259</v>
      </c>
    </row>
    <row r="543" spans="1:8" ht="56.25" x14ac:dyDescent="0.25">
      <c r="A543" s="131" t="s">
        <v>3718</v>
      </c>
      <c r="B543" s="98" t="s">
        <v>3719</v>
      </c>
      <c r="C543" s="129">
        <v>42163</v>
      </c>
      <c r="D543" s="130">
        <v>10000</v>
      </c>
      <c r="E543" s="130">
        <v>10000</v>
      </c>
      <c r="F543" s="128" t="s">
        <v>2047</v>
      </c>
      <c r="G543" s="129">
        <v>42369</v>
      </c>
      <c r="H543" s="110" t="s">
        <v>4380</v>
      </c>
    </row>
    <row r="544" spans="1:8" ht="45" x14ac:dyDescent="0.25">
      <c r="A544" s="131" t="s">
        <v>3720</v>
      </c>
      <c r="B544" s="98" t="s">
        <v>3721</v>
      </c>
      <c r="C544" s="129">
        <v>42163</v>
      </c>
      <c r="D544" s="130">
        <v>7000</v>
      </c>
      <c r="E544" s="130">
        <v>7000</v>
      </c>
      <c r="F544" s="128" t="s">
        <v>2047</v>
      </c>
      <c r="G544" s="129">
        <v>42369</v>
      </c>
      <c r="H544" s="110" t="s">
        <v>478</v>
      </c>
    </row>
    <row r="545" spans="1:8" ht="45" x14ac:dyDescent="0.25">
      <c r="A545" s="131" t="s">
        <v>3722</v>
      </c>
      <c r="B545" s="98" t="s">
        <v>3723</v>
      </c>
      <c r="C545" s="129">
        <v>42163</v>
      </c>
      <c r="D545" s="130">
        <v>7000</v>
      </c>
      <c r="E545" s="130">
        <v>7000</v>
      </c>
      <c r="F545" s="128" t="s">
        <v>2047</v>
      </c>
      <c r="G545" s="129">
        <v>42369</v>
      </c>
      <c r="H545" s="110" t="s">
        <v>4381</v>
      </c>
    </row>
    <row r="546" spans="1:8" ht="33.75" x14ac:dyDescent="0.25">
      <c r="A546" s="131" t="s">
        <v>3724</v>
      </c>
      <c r="B546" s="98" t="s">
        <v>3725</v>
      </c>
      <c r="C546" s="129">
        <v>42163</v>
      </c>
      <c r="D546" s="130">
        <v>7000</v>
      </c>
      <c r="E546" s="130">
        <v>7000</v>
      </c>
      <c r="F546" s="128" t="s">
        <v>2047</v>
      </c>
      <c r="G546" s="129">
        <v>42369</v>
      </c>
      <c r="H546" s="110" t="s">
        <v>4382</v>
      </c>
    </row>
    <row r="547" spans="1:8" ht="33.75" x14ac:dyDescent="0.25">
      <c r="A547" s="131" t="s">
        <v>3726</v>
      </c>
      <c r="B547" s="98" t="s">
        <v>3727</v>
      </c>
      <c r="C547" s="129">
        <v>42163</v>
      </c>
      <c r="D547" s="130">
        <v>13000</v>
      </c>
      <c r="E547" s="130">
        <v>13000</v>
      </c>
      <c r="F547" s="128" t="s">
        <v>2047</v>
      </c>
      <c r="G547" s="129">
        <v>42369</v>
      </c>
      <c r="H547" s="110" t="s">
        <v>25</v>
      </c>
    </row>
    <row r="548" spans="1:8" ht="45" x14ac:dyDescent="0.25">
      <c r="A548" s="131" t="s">
        <v>3728</v>
      </c>
      <c r="B548" s="98" t="s">
        <v>3729</v>
      </c>
      <c r="C548" s="129">
        <v>42163</v>
      </c>
      <c r="D548" s="130">
        <v>8000</v>
      </c>
      <c r="E548" s="130">
        <v>8000</v>
      </c>
      <c r="F548" s="128" t="s">
        <v>2047</v>
      </c>
      <c r="G548" s="129">
        <v>42369</v>
      </c>
      <c r="H548" s="110" t="s">
        <v>265</v>
      </c>
    </row>
    <row r="549" spans="1:8" ht="33.75" x14ac:dyDescent="0.25">
      <c r="A549" s="131" t="s">
        <v>3730</v>
      </c>
      <c r="B549" s="98" t="s">
        <v>3731</v>
      </c>
      <c r="C549" s="129">
        <v>42163</v>
      </c>
      <c r="D549" s="130">
        <v>6000</v>
      </c>
      <c r="E549" s="130">
        <v>6000</v>
      </c>
      <c r="F549" s="128" t="s">
        <v>2047</v>
      </c>
      <c r="G549" s="129">
        <v>42369</v>
      </c>
      <c r="H549" s="110" t="s">
        <v>4383</v>
      </c>
    </row>
    <row r="550" spans="1:8" ht="45" x14ac:dyDescent="0.25">
      <c r="A550" s="131" t="s">
        <v>3732</v>
      </c>
      <c r="B550" s="98" t="s">
        <v>3733</v>
      </c>
      <c r="C550" s="129">
        <v>42163</v>
      </c>
      <c r="D550" s="130">
        <v>15000</v>
      </c>
      <c r="E550" s="130">
        <v>15000</v>
      </c>
      <c r="F550" s="128" t="s">
        <v>2047</v>
      </c>
      <c r="G550" s="129">
        <v>42369</v>
      </c>
      <c r="H550" s="110" t="s">
        <v>257</v>
      </c>
    </row>
    <row r="551" spans="1:8" ht="56.25" x14ac:dyDescent="0.25">
      <c r="A551" s="131" t="s">
        <v>3734</v>
      </c>
      <c r="B551" s="98" t="s">
        <v>3735</v>
      </c>
      <c r="C551" s="129">
        <v>42163</v>
      </c>
      <c r="D551" s="130">
        <v>10000</v>
      </c>
      <c r="E551" s="130">
        <v>10000</v>
      </c>
      <c r="F551" s="128" t="s">
        <v>2047</v>
      </c>
      <c r="G551" s="129">
        <v>42369</v>
      </c>
      <c r="H551" s="110" t="s">
        <v>4384</v>
      </c>
    </row>
    <row r="552" spans="1:8" ht="45" x14ac:dyDescent="0.25">
      <c r="A552" s="131" t="s">
        <v>3736</v>
      </c>
      <c r="B552" s="98" t="s">
        <v>3737</v>
      </c>
      <c r="C552" s="129">
        <v>42163</v>
      </c>
      <c r="D552" s="130">
        <v>6000</v>
      </c>
      <c r="E552" s="130">
        <v>6000</v>
      </c>
      <c r="F552" s="128" t="s">
        <v>2047</v>
      </c>
      <c r="G552" s="129">
        <v>42369</v>
      </c>
      <c r="H552" s="110" t="s">
        <v>270</v>
      </c>
    </row>
    <row r="553" spans="1:8" ht="33.75" x14ac:dyDescent="0.25">
      <c r="A553" s="131" t="s">
        <v>3738</v>
      </c>
      <c r="B553" s="98" t="s">
        <v>3739</v>
      </c>
      <c r="C553" s="129">
        <v>42163</v>
      </c>
      <c r="D553" s="130">
        <v>5000</v>
      </c>
      <c r="E553" s="130">
        <v>5000</v>
      </c>
      <c r="F553" s="128" t="s">
        <v>2047</v>
      </c>
      <c r="G553" s="129">
        <v>42369</v>
      </c>
      <c r="H553" s="135" t="s">
        <v>4385</v>
      </c>
    </row>
    <row r="554" spans="1:8" ht="33.75" x14ac:dyDescent="0.25">
      <c r="A554" s="131" t="s">
        <v>3740</v>
      </c>
      <c r="B554" s="98" t="s">
        <v>3741</v>
      </c>
      <c r="C554" s="129">
        <v>42163</v>
      </c>
      <c r="D554" s="130">
        <v>30000</v>
      </c>
      <c r="E554" s="130">
        <v>30000</v>
      </c>
      <c r="F554" s="128" t="s">
        <v>2047</v>
      </c>
      <c r="G554" s="129">
        <v>42369</v>
      </c>
      <c r="H554" s="137" t="s">
        <v>261</v>
      </c>
    </row>
    <row r="555" spans="1:8" ht="45" x14ac:dyDescent="0.25">
      <c r="A555" s="131" t="s">
        <v>3742</v>
      </c>
      <c r="B555" s="98" t="s">
        <v>3743</v>
      </c>
      <c r="C555" s="129">
        <v>42163</v>
      </c>
      <c r="D555" s="130">
        <v>8000</v>
      </c>
      <c r="E555" s="130">
        <v>8000</v>
      </c>
      <c r="F555" s="128" t="s">
        <v>2047</v>
      </c>
      <c r="G555" s="129">
        <v>42369</v>
      </c>
      <c r="H555" s="135" t="s">
        <v>4386</v>
      </c>
    </row>
    <row r="556" spans="1:8" ht="67.5" x14ac:dyDescent="0.25">
      <c r="A556" s="131" t="s">
        <v>3744</v>
      </c>
      <c r="B556" s="98" t="s">
        <v>3745</v>
      </c>
      <c r="C556" s="129">
        <v>42163</v>
      </c>
      <c r="D556" s="130">
        <v>9000</v>
      </c>
      <c r="E556" s="130">
        <v>9000</v>
      </c>
      <c r="F556" s="128" t="s">
        <v>2047</v>
      </c>
      <c r="G556" s="129">
        <v>42369</v>
      </c>
      <c r="H556" s="135" t="s">
        <v>543</v>
      </c>
    </row>
    <row r="557" spans="1:8" ht="33.75" x14ac:dyDescent="0.25">
      <c r="A557" s="131" t="s">
        <v>3746</v>
      </c>
      <c r="B557" s="98" t="s">
        <v>3747</v>
      </c>
      <c r="C557" s="129">
        <v>42163</v>
      </c>
      <c r="D557" s="130">
        <v>7000</v>
      </c>
      <c r="E557" s="130">
        <v>7000</v>
      </c>
      <c r="F557" s="128" t="s">
        <v>2047</v>
      </c>
      <c r="G557" s="129">
        <v>42369</v>
      </c>
      <c r="H557" s="135" t="s">
        <v>4387</v>
      </c>
    </row>
    <row r="558" spans="1:8" ht="22.5" x14ac:dyDescent="0.25">
      <c r="A558" s="131" t="s">
        <v>3748</v>
      </c>
      <c r="B558" s="98" t="s">
        <v>3749</v>
      </c>
      <c r="C558" s="129">
        <v>42157</v>
      </c>
      <c r="D558" s="130">
        <v>2096</v>
      </c>
      <c r="E558" s="130">
        <v>2620</v>
      </c>
      <c r="F558" s="128" t="s">
        <v>2766</v>
      </c>
      <c r="G558" s="129">
        <v>42187</v>
      </c>
      <c r="H558" s="135" t="s">
        <v>2578</v>
      </c>
    </row>
    <row r="559" spans="1:8" ht="33.75" x14ac:dyDescent="0.25">
      <c r="A559" s="131" t="s">
        <v>3750</v>
      </c>
      <c r="B559" s="98" t="s">
        <v>3751</v>
      </c>
      <c r="C559" s="129">
        <v>42163</v>
      </c>
      <c r="D559" s="130">
        <v>5000</v>
      </c>
      <c r="E559" s="130">
        <v>5000</v>
      </c>
      <c r="F559" s="128" t="s">
        <v>2047</v>
      </c>
      <c r="G559" s="129">
        <v>42369</v>
      </c>
      <c r="H559" s="135" t="s">
        <v>4388</v>
      </c>
    </row>
    <row r="560" spans="1:8" ht="33.75" x14ac:dyDescent="0.25">
      <c r="A560" s="131" t="s">
        <v>3752</v>
      </c>
      <c r="B560" s="98" t="s">
        <v>3753</v>
      </c>
      <c r="C560" s="129">
        <v>42163</v>
      </c>
      <c r="D560" s="130">
        <v>13000</v>
      </c>
      <c r="E560" s="130">
        <v>13000</v>
      </c>
      <c r="F560" s="128" t="s">
        <v>2047</v>
      </c>
      <c r="G560" s="129">
        <v>42369</v>
      </c>
      <c r="H560" s="137" t="s">
        <v>4389</v>
      </c>
    </row>
    <row r="561" spans="1:29" ht="33.75" x14ac:dyDescent="0.25">
      <c r="A561" s="131" t="s">
        <v>3754</v>
      </c>
      <c r="B561" s="98" t="s">
        <v>3755</v>
      </c>
      <c r="C561" s="129">
        <v>42163</v>
      </c>
      <c r="D561" s="130">
        <v>5000</v>
      </c>
      <c r="E561" s="130">
        <v>5000</v>
      </c>
      <c r="F561" s="128" t="s">
        <v>2047</v>
      </c>
      <c r="G561" s="129">
        <v>42369</v>
      </c>
      <c r="H561" s="135" t="s">
        <v>539</v>
      </c>
    </row>
    <row r="562" spans="1:29" ht="33.75" x14ac:dyDescent="0.25">
      <c r="A562" s="131" t="s">
        <v>3756</v>
      </c>
      <c r="B562" s="98" t="s">
        <v>3757</v>
      </c>
      <c r="C562" s="129">
        <v>42163</v>
      </c>
      <c r="D562" s="130">
        <v>7000</v>
      </c>
      <c r="E562" s="130">
        <v>7000</v>
      </c>
      <c r="F562" s="128" t="s">
        <v>2047</v>
      </c>
      <c r="G562" s="129">
        <v>42369</v>
      </c>
      <c r="H562" s="135" t="s">
        <v>263</v>
      </c>
    </row>
    <row r="563" spans="1:29" ht="33.75" x14ac:dyDescent="0.25">
      <c r="A563" s="131" t="s">
        <v>3758</v>
      </c>
      <c r="B563" s="98" t="s">
        <v>3759</v>
      </c>
      <c r="C563" s="129">
        <v>42163</v>
      </c>
      <c r="D563" s="130">
        <v>7000</v>
      </c>
      <c r="E563" s="130">
        <v>7000</v>
      </c>
      <c r="F563" s="128" t="s">
        <v>2047</v>
      </c>
      <c r="G563" s="129">
        <v>42369</v>
      </c>
      <c r="H563" s="135" t="s">
        <v>284</v>
      </c>
    </row>
    <row r="564" spans="1:29" ht="45" x14ac:dyDescent="0.25">
      <c r="A564" s="131" t="s">
        <v>3760</v>
      </c>
      <c r="B564" s="98" t="s">
        <v>3761</v>
      </c>
      <c r="C564" s="129">
        <v>42163</v>
      </c>
      <c r="D564" s="130">
        <v>25000</v>
      </c>
      <c r="E564" s="130">
        <v>25000</v>
      </c>
      <c r="F564" s="128" t="s">
        <v>2047</v>
      </c>
      <c r="G564" s="129">
        <v>42369</v>
      </c>
      <c r="H564" s="135" t="s">
        <v>4390</v>
      </c>
    </row>
    <row r="565" spans="1:29" ht="45" x14ac:dyDescent="0.25">
      <c r="A565" s="131" t="s">
        <v>3762</v>
      </c>
      <c r="B565" s="98" t="s">
        <v>3763</v>
      </c>
      <c r="C565" s="129">
        <v>42163</v>
      </c>
      <c r="D565" s="130">
        <v>9000</v>
      </c>
      <c r="E565" s="130">
        <v>9000</v>
      </c>
      <c r="F565" s="128" t="s">
        <v>2047</v>
      </c>
      <c r="G565" s="129">
        <v>42369</v>
      </c>
      <c r="H565" s="135" t="s">
        <v>155</v>
      </c>
    </row>
    <row r="566" spans="1:29" ht="45" x14ac:dyDescent="0.25">
      <c r="A566" s="131" t="s">
        <v>3764</v>
      </c>
      <c r="B566" s="98" t="s">
        <v>3765</v>
      </c>
      <c r="C566" s="129">
        <v>42163</v>
      </c>
      <c r="D566" s="130">
        <v>6000</v>
      </c>
      <c r="E566" s="130">
        <v>6000</v>
      </c>
      <c r="F566" s="128" t="s">
        <v>2047</v>
      </c>
      <c r="G566" s="129">
        <v>42369</v>
      </c>
      <c r="H566" s="136" t="s">
        <v>255</v>
      </c>
    </row>
    <row r="567" spans="1:29" ht="33.75" x14ac:dyDescent="0.25">
      <c r="A567" s="131" t="s">
        <v>3766</v>
      </c>
      <c r="B567" s="98" t="s">
        <v>3767</v>
      </c>
      <c r="C567" s="129">
        <v>42163</v>
      </c>
      <c r="D567" s="130">
        <v>5000</v>
      </c>
      <c r="E567" s="130">
        <v>5000</v>
      </c>
      <c r="F567" s="128" t="s">
        <v>2047</v>
      </c>
      <c r="G567" s="129">
        <v>42369</v>
      </c>
      <c r="H567" s="135" t="s">
        <v>514</v>
      </c>
    </row>
    <row r="568" spans="1:29" ht="33.75" x14ac:dyDescent="0.25">
      <c r="A568" s="131" t="s">
        <v>3768</v>
      </c>
      <c r="B568" s="98" t="s">
        <v>3769</v>
      </c>
      <c r="C568" s="129">
        <v>42163</v>
      </c>
      <c r="D568" s="130">
        <v>9000</v>
      </c>
      <c r="E568" s="130">
        <v>9000</v>
      </c>
      <c r="F568" s="128" t="s">
        <v>2047</v>
      </c>
      <c r="G568" s="129">
        <v>42369</v>
      </c>
      <c r="H568" s="135" t="s">
        <v>23</v>
      </c>
    </row>
    <row r="569" spans="1:29" ht="33.75" x14ac:dyDescent="0.25">
      <c r="A569" s="131" t="s">
        <v>3770</v>
      </c>
      <c r="B569" s="98" t="s">
        <v>3771</v>
      </c>
      <c r="C569" s="129">
        <v>42163</v>
      </c>
      <c r="D569" s="130">
        <v>6000</v>
      </c>
      <c r="E569" s="130">
        <v>6000</v>
      </c>
      <c r="F569" s="128" t="s">
        <v>2047</v>
      </c>
      <c r="G569" s="129">
        <v>42369</v>
      </c>
      <c r="H569" s="135" t="s">
        <v>4391</v>
      </c>
    </row>
    <row r="570" spans="1:29" ht="33.75" x14ac:dyDescent="0.25">
      <c r="A570" s="127" t="s">
        <v>3772</v>
      </c>
      <c r="B570" s="99" t="s">
        <v>3773</v>
      </c>
      <c r="C570" s="100">
        <v>42163</v>
      </c>
      <c r="D570" s="101">
        <v>5000</v>
      </c>
      <c r="E570" s="101">
        <v>5000</v>
      </c>
      <c r="F570" s="102" t="s">
        <v>2047</v>
      </c>
      <c r="G570" s="100">
        <v>42369</v>
      </c>
      <c r="H570" s="135" t="s">
        <v>4392</v>
      </c>
      <c r="AC570" s="103"/>
    </row>
    <row r="571" spans="1:29" ht="45" x14ac:dyDescent="0.25">
      <c r="A571" s="127" t="s">
        <v>3774</v>
      </c>
      <c r="B571" s="99" t="s">
        <v>3775</v>
      </c>
      <c r="C571" s="100">
        <v>42163</v>
      </c>
      <c r="D571" s="101">
        <v>8000</v>
      </c>
      <c r="E571" s="101">
        <v>8000</v>
      </c>
      <c r="F571" s="102" t="s">
        <v>2047</v>
      </c>
      <c r="G571" s="100">
        <v>42369</v>
      </c>
      <c r="H571" s="135" t="s">
        <v>291</v>
      </c>
      <c r="AC571" s="103"/>
    </row>
    <row r="572" spans="1:29" ht="33.75" x14ac:dyDescent="0.25">
      <c r="A572" s="127" t="s">
        <v>3776</v>
      </c>
      <c r="B572" s="99" t="s">
        <v>3777</v>
      </c>
      <c r="C572" s="100">
        <v>42163</v>
      </c>
      <c r="D572" s="101">
        <v>10000</v>
      </c>
      <c r="E572" s="101">
        <v>10000</v>
      </c>
      <c r="F572" s="102" t="s">
        <v>2047</v>
      </c>
      <c r="G572" s="100">
        <v>42369</v>
      </c>
      <c r="H572" s="135" t="s">
        <v>4393</v>
      </c>
      <c r="AC572" s="103"/>
    </row>
    <row r="573" spans="1:29" ht="33.75" x14ac:dyDescent="0.25">
      <c r="A573" s="127" t="s">
        <v>3778</v>
      </c>
      <c r="B573" s="99" t="s">
        <v>3779</v>
      </c>
      <c r="C573" s="100">
        <v>42163</v>
      </c>
      <c r="D573" s="101">
        <v>14000</v>
      </c>
      <c r="E573" s="101">
        <v>14000</v>
      </c>
      <c r="F573" s="102" t="s">
        <v>2047</v>
      </c>
      <c r="G573" s="100">
        <v>42369</v>
      </c>
      <c r="H573" s="135" t="s">
        <v>4394</v>
      </c>
      <c r="AC573" s="103"/>
    </row>
    <row r="574" spans="1:29" ht="33.75" x14ac:dyDescent="0.25">
      <c r="A574" s="127" t="s">
        <v>3780</v>
      </c>
      <c r="B574" s="99" t="s">
        <v>3781</v>
      </c>
      <c r="C574" s="100">
        <v>42208</v>
      </c>
      <c r="D574" s="101">
        <v>14000</v>
      </c>
      <c r="E574" s="101">
        <v>14000</v>
      </c>
      <c r="F574" s="102" t="s">
        <v>2047</v>
      </c>
      <c r="G574" s="100">
        <v>42369</v>
      </c>
      <c r="H574" s="135" t="s">
        <v>4394</v>
      </c>
      <c r="AC574" s="103"/>
    </row>
    <row r="575" spans="1:29" ht="45" x14ac:dyDescent="0.25">
      <c r="A575" s="127" t="s">
        <v>3782</v>
      </c>
      <c r="B575" s="99" t="s">
        <v>3783</v>
      </c>
      <c r="C575" s="100">
        <v>42163</v>
      </c>
      <c r="D575" s="101">
        <v>6000</v>
      </c>
      <c r="E575" s="101">
        <v>6000</v>
      </c>
      <c r="F575" s="102" t="s">
        <v>2047</v>
      </c>
      <c r="G575" s="100">
        <v>42369</v>
      </c>
      <c r="H575" s="116" t="s">
        <v>4395</v>
      </c>
      <c r="AC575" s="103"/>
    </row>
    <row r="576" spans="1:29" ht="45" x14ac:dyDescent="0.25">
      <c r="A576" s="127" t="s">
        <v>3784</v>
      </c>
      <c r="B576" s="99" t="s">
        <v>3785</v>
      </c>
      <c r="C576" s="100">
        <v>42163</v>
      </c>
      <c r="D576" s="101">
        <v>5000</v>
      </c>
      <c r="E576" s="101">
        <v>5000</v>
      </c>
      <c r="F576" s="102" t="s">
        <v>2047</v>
      </c>
      <c r="G576" s="100">
        <v>42369</v>
      </c>
      <c r="H576" s="116" t="s">
        <v>4396</v>
      </c>
      <c r="AC576" s="103"/>
    </row>
    <row r="577" spans="1:29" ht="45" x14ac:dyDescent="0.25">
      <c r="A577" s="127" t="s">
        <v>3786</v>
      </c>
      <c r="B577" s="99" t="s">
        <v>3787</v>
      </c>
      <c r="C577" s="100">
        <v>42163</v>
      </c>
      <c r="D577" s="101">
        <v>5000</v>
      </c>
      <c r="E577" s="101">
        <v>5000</v>
      </c>
      <c r="F577" s="102" t="s">
        <v>2047</v>
      </c>
      <c r="G577" s="100">
        <v>42369</v>
      </c>
      <c r="H577" s="116" t="s">
        <v>4397</v>
      </c>
      <c r="AC577" s="103"/>
    </row>
    <row r="578" spans="1:29" ht="33.75" x14ac:dyDescent="0.25">
      <c r="A578" s="127" t="s">
        <v>3788</v>
      </c>
      <c r="B578" s="99" t="s">
        <v>3789</v>
      </c>
      <c r="C578" s="100">
        <v>42163</v>
      </c>
      <c r="D578" s="101">
        <v>5000</v>
      </c>
      <c r="E578" s="101">
        <v>5000</v>
      </c>
      <c r="F578" s="102" t="s">
        <v>2047</v>
      </c>
      <c r="G578" s="100">
        <v>42369</v>
      </c>
      <c r="H578" s="116" t="s">
        <v>266</v>
      </c>
      <c r="AC578" s="103"/>
    </row>
    <row r="579" spans="1:29" ht="56.25" customHeight="1" x14ac:dyDescent="0.25">
      <c r="A579" s="389" t="s">
        <v>3790</v>
      </c>
      <c r="B579" s="403" t="s">
        <v>3791</v>
      </c>
      <c r="C579" s="404">
        <v>42327</v>
      </c>
      <c r="D579" s="405">
        <v>50000</v>
      </c>
      <c r="E579" s="405">
        <v>50000</v>
      </c>
      <c r="F579" s="403" t="s">
        <v>2047</v>
      </c>
      <c r="G579" s="404">
        <v>42352</v>
      </c>
      <c r="H579" s="116" t="s">
        <v>7</v>
      </c>
      <c r="AC579" s="103"/>
    </row>
    <row r="580" spans="1:29" ht="33.75" x14ac:dyDescent="0.25">
      <c r="A580" s="389"/>
      <c r="B580" s="403"/>
      <c r="C580" s="404"/>
      <c r="D580" s="405"/>
      <c r="E580" s="405"/>
      <c r="F580" s="403"/>
      <c r="G580" s="404"/>
      <c r="H580" s="110" t="s">
        <v>4130</v>
      </c>
      <c r="AC580" s="103"/>
    </row>
    <row r="581" spans="1:29" ht="45" x14ac:dyDescent="0.25">
      <c r="A581" s="127" t="s">
        <v>3792</v>
      </c>
      <c r="B581" s="99" t="s">
        <v>3793</v>
      </c>
      <c r="C581" s="100">
        <v>42163</v>
      </c>
      <c r="D581" s="101">
        <v>6000</v>
      </c>
      <c r="E581" s="101">
        <v>6000</v>
      </c>
      <c r="F581" s="102" t="s">
        <v>2047</v>
      </c>
      <c r="G581" s="100">
        <v>42369</v>
      </c>
      <c r="H581" s="110" t="s">
        <v>254</v>
      </c>
      <c r="AC581" s="103"/>
    </row>
    <row r="582" spans="1:29" ht="56.25" x14ac:dyDescent="0.25">
      <c r="A582" s="127" t="s">
        <v>3794</v>
      </c>
      <c r="B582" s="99" t="s">
        <v>3795</v>
      </c>
      <c r="C582" s="100">
        <v>42163</v>
      </c>
      <c r="D582" s="101">
        <v>5000</v>
      </c>
      <c r="E582" s="101">
        <v>5000</v>
      </c>
      <c r="F582" s="102" t="s">
        <v>2047</v>
      </c>
      <c r="G582" s="100">
        <v>42369</v>
      </c>
      <c r="H582" s="110" t="s">
        <v>4398</v>
      </c>
      <c r="AC582" s="103"/>
    </row>
    <row r="583" spans="1:29" ht="33.75" x14ac:dyDescent="0.25">
      <c r="A583" s="127" t="s">
        <v>3796</v>
      </c>
      <c r="B583" s="99" t="s">
        <v>3797</v>
      </c>
      <c r="C583" s="100">
        <v>42163</v>
      </c>
      <c r="D583" s="101">
        <v>9000</v>
      </c>
      <c r="E583" s="101">
        <v>9000</v>
      </c>
      <c r="F583" s="102" t="s">
        <v>2047</v>
      </c>
      <c r="G583" s="100">
        <v>42369</v>
      </c>
      <c r="H583" s="110" t="s">
        <v>4399</v>
      </c>
      <c r="AC583" s="103"/>
    </row>
    <row r="584" spans="1:29" ht="45" x14ac:dyDescent="0.25">
      <c r="A584" s="127" t="s">
        <v>3798</v>
      </c>
      <c r="B584" s="99" t="s">
        <v>3799</v>
      </c>
      <c r="C584" s="100">
        <v>42163</v>
      </c>
      <c r="D584" s="101">
        <v>7000</v>
      </c>
      <c r="E584" s="101">
        <v>7000</v>
      </c>
      <c r="F584" s="102" t="s">
        <v>2047</v>
      </c>
      <c r="G584" s="100">
        <v>42369</v>
      </c>
      <c r="H584" s="110" t="s">
        <v>4198</v>
      </c>
      <c r="AC584" s="103"/>
    </row>
    <row r="585" spans="1:29" ht="45" x14ac:dyDescent="0.25">
      <c r="A585" s="127" t="s">
        <v>3800</v>
      </c>
      <c r="B585" s="99" t="s">
        <v>3801</v>
      </c>
      <c r="C585" s="100">
        <v>42163</v>
      </c>
      <c r="D585" s="101">
        <v>10000</v>
      </c>
      <c r="E585" s="101">
        <v>10000</v>
      </c>
      <c r="F585" s="102" t="s">
        <v>2047</v>
      </c>
      <c r="G585" s="100">
        <v>42369</v>
      </c>
      <c r="H585" s="110" t="s">
        <v>4400</v>
      </c>
      <c r="AC585" s="103"/>
    </row>
    <row r="586" spans="1:29" ht="45" x14ac:dyDescent="0.25">
      <c r="A586" s="127" t="s">
        <v>3802</v>
      </c>
      <c r="B586" s="99" t="s">
        <v>3803</v>
      </c>
      <c r="C586" s="100">
        <v>42163</v>
      </c>
      <c r="D586" s="101">
        <v>12000</v>
      </c>
      <c r="E586" s="101">
        <v>12000</v>
      </c>
      <c r="F586" s="102" t="s">
        <v>2047</v>
      </c>
      <c r="G586" s="100">
        <v>42369</v>
      </c>
      <c r="H586" s="110" t="s">
        <v>264</v>
      </c>
      <c r="AC586" s="103"/>
    </row>
    <row r="587" spans="1:29" ht="45" x14ac:dyDescent="0.25">
      <c r="A587" s="127" t="s">
        <v>3804</v>
      </c>
      <c r="B587" s="99" t="s">
        <v>3805</v>
      </c>
      <c r="C587" s="100">
        <v>42163</v>
      </c>
      <c r="D587" s="101">
        <v>11000</v>
      </c>
      <c r="E587" s="101">
        <v>11000</v>
      </c>
      <c r="F587" s="102" t="s">
        <v>2047</v>
      </c>
      <c r="G587" s="100">
        <v>42369</v>
      </c>
      <c r="H587" s="110" t="s">
        <v>4401</v>
      </c>
      <c r="AC587" s="103"/>
    </row>
    <row r="588" spans="1:29" ht="56.25" x14ac:dyDescent="0.25">
      <c r="A588" s="127" t="s">
        <v>3806</v>
      </c>
      <c r="B588" s="99" t="s">
        <v>3807</v>
      </c>
      <c r="C588" s="100">
        <v>42163</v>
      </c>
      <c r="D588" s="101">
        <v>8000</v>
      </c>
      <c r="E588" s="101">
        <v>8000</v>
      </c>
      <c r="F588" s="102" t="s">
        <v>2047</v>
      </c>
      <c r="G588" s="100">
        <v>42369</v>
      </c>
      <c r="H588" s="110" t="s">
        <v>4402</v>
      </c>
      <c r="AC588" s="103"/>
    </row>
    <row r="589" spans="1:29" ht="45" x14ac:dyDescent="0.25">
      <c r="A589" s="127" t="s">
        <v>3808</v>
      </c>
      <c r="B589" s="99" t="s">
        <v>3809</v>
      </c>
      <c r="C589" s="100">
        <v>42163</v>
      </c>
      <c r="D589" s="101">
        <v>7000</v>
      </c>
      <c r="E589" s="101">
        <v>7000</v>
      </c>
      <c r="F589" s="102" t="s">
        <v>2047</v>
      </c>
      <c r="G589" s="100">
        <v>42369</v>
      </c>
      <c r="H589" s="110" t="s">
        <v>4403</v>
      </c>
      <c r="AC589" s="103"/>
    </row>
    <row r="590" spans="1:29" ht="45" x14ac:dyDescent="0.25">
      <c r="A590" s="127" t="s">
        <v>3810</v>
      </c>
      <c r="B590" s="99" t="s">
        <v>3811</v>
      </c>
      <c r="C590" s="100">
        <v>42163</v>
      </c>
      <c r="D590" s="101">
        <v>10000</v>
      </c>
      <c r="E590" s="101">
        <v>10000</v>
      </c>
      <c r="F590" s="102" t="s">
        <v>2047</v>
      </c>
      <c r="G590" s="100">
        <v>42369</v>
      </c>
      <c r="H590" s="110" t="s">
        <v>4404</v>
      </c>
      <c r="AC590" s="103"/>
    </row>
    <row r="591" spans="1:29" ht="45" x14ac:dyDescent="0.25">
      <c r="A591" s="127" t="s">
        <v>3812</v>
      </c>
      <c r="B591" s="99" t="s">
        <v>3813</v>
      </c>
      <c r="C591" s="100">
        <v>42234</v>
      </c>
      <c r="D591" s="101">
        <v>5000</v>
      </c>
      <c r="E591" s="101">
        <v>5000</v>
      </c>
      <c r="F591" s="102" t="s">
        <v>2047</v>
      </c>
      <c r="G591" s="100">
        <v>42369</v>
      </c>
      <c r="H591" s="110" t="s">
        <v>4254</v>
      </c>
      <c r="AC591" s="103"/>
    </row>
    <row r="592" spans="1:29" ht="45" x14ac:dyDescent="0.25">
      <c r="A592" s="127" t="s">
        <v>3814</v>
      </c>
      <c r="B592" s="99" t="s">
        <v>3815</v>
      </c>
      <c r="C592" s="100">
        <v>42163</v>
      </c>
      <c r="D592" s="101">
        <v>6000</v>
      </c>
      <c r="E592" s="101">
        <v>6000</v>
      </c>
      <c r="F592" s="102" t="s">
        <v>2047</v>
      </c>
      <c r="G592" s="100">
        <v>42369</v>
      </c>
      <c r="H592" s="110" t="s">
        <v>4405</v>
      </c>
      <c r="AC592" s="103"/>
    </row>
    <row r="593" spans="1:8" ht="45" x14ac:dyDescent="0.25">
      <c r="A593" s="131" t="s">
        <v>3816</v>
      </c>
      <c r="B593" s="98" t="s">
        <v>3817</v>
      </c>
      <c r="C593" s="129">
        <v>42163</v>
      </c>
      <c r="D593" s="130">
        <v>7000</v>
      </c>
      <c r="E593" s="130">
        <v>7000</v>
      </c>
      <c r="F593" s="130">
        <v>42369</v>
      </c>
      <c r="G593" s="111">
        <v>42369</v>
      </c>
      <c r="H593" s="110" t="s">
        <v>4406</v>
      </c>
    </row>
    <row r="594" spans="1:8" ht="56.25" x14ac:dyDescent="0.25">
      <c r="A594" s="131" t="s">
        <v>3818</v>
      </c>
      <c r="B594" s="98" t="s">
        <v>3819</v>
      </c>
      <c r="C594" s="129">
        <v>42163</v>
      </c>
      <c r="D594" s="130">
        <v>8000</v>
      </c>
      <c r="E594" s="130">
        <v>8000</v>
      </c>
      <c r="F594" s="130">
        <v>42369</v>
      </c>
      <c r="G594" s="111">
        <v>42369</v>
      </c>
      <c r="H594" s="110" t="s">
        <v>164</v>
      </c>
    </row>
    <row r="595" spans="1:8" ht="33.75" x14ac:dyDescent="0.25">
      <c r="A595" s="131" t="s">
        <v>3820</v>
      </c>
      <c r="B595" s="98" t="s">
        <v>3821</v>
      </c>
      <c r="C595" s="129">
        <v>42163</v>
      </c>
      <c r="D595" s="130">
        <v>5000</v>
      </c>
      <c r="E595" s="130">
        <v>5000</v>
      </c>
      <c r="F595" s="130">
        <v>42369</v>
      </c>
      <c r="G595" s="111">
        <v>42369</v>
      </c>
      <c r="H595" s="110" t="s">
        <v>4407</v>
      </c>
    </row>
    <row r="596" spans="1:8" ht="45" x14ac:dyDescent="0.25">
      <c r="A596" s="131" t="s">
        <v>3822</v>
      </c>
      <c r="B596" s="98" t="s">
        <v>3823</v>
      </c>
      <c r="C596" s="129">
        <v>42163</v>
      </c>
      <c r="D596" s="130">
        <v>5000</v>
      </c>
      <c r="E596" s="130">
        <v>5000</v>
      </c>
      <c r="F596" s="130">
        <v>42369</v>
      </c>
      <c r="G596" s="111">
        <v>42369</v>
      </c>
      <c r="H596" s="110" t="s">
        <v>4408</v>
      </c>
    </row>
    <row r="597" spans="1:8" ht="33.75" x14ac:dyDescent="0.25">
      <c r="A597" s="131" t="s">
        <v>3824</v>
      </c>
      <c r="B597" s="98" t="s">
        <v>3825</v>
      </c>
      <c r="C597" s="129">
        <v>42163</v>
      </c>
      <c r="D597" s="130">
        <v>7000</v>
      </c>
      <c r="E597" s="130">
        <v>7000</v>
      </c>
      <c r="F597" s="130">
        <v>42369</v>
      </c>
      <c r="G597" s="111">
        <v>42369</v>
      </c>
      <c r="H597" s="110" t="s">
        <v>4409</v>
      </c>
    </row>
    <row r="598" spans="1:8" ht="45" x14ac:dyDescent="0.25">
      <c r="A598" s="131" t="s">
        <v>3826</v>
      </c>
      <c r="B598" s="98" t="s">
        <v>3827</v>
      </c>
      <c r="C598" s="129">
        <v>42163</v>
      </c>
      <c r="D598" s="130">
        <v>10000</v>
      </c>
      <c r="E598" s="130">
        <v>10000</v>
      </c>
      <c r="F598" s="130">
        <v>42369</v>
      </c>
      <c r="G598" s="111">
        <v>42369</v>
      </c>
      <c r="H598" s="110" t="s">
        <v>4410</v>
      </c>
    </row>
    <row r="599" spans="1:8" ht="45" x14ac:dyDescent="0.25">
      <c r="A599" s="131" t="s">
        <v>3828</v>
      </c>
      <c r="B599" s="98" t="s">
        <v>3829</v>
      </c>
      <c r="C599" s="129">
        <v>42163</v>
      </c>
      <c r="D599" s="130">
        <v>5000</v>
      </c>
      <c r="E599" s="130">
        <v>5000</v>
      </c>
      <c r="F599" s="130">
        <v>42369</v>
      </c>
      <c r="G599" s="111">
        <v>42369</v>
      </c>
      <c r="H599" s="110" t="s">
        <v>4411</v>
      </c>
    </row>
    <row r="600" spans="1:8" ht="33.75" x14ac:dyDescent="0.25">
      <c r="A600" s="131" t="s">
        <v>3830</v>
      </c>
      <c r="B600" s="98" t="s">
        <v>3831</v>
      </c>
      <c r="C600" s="129">
        <v>42163</v>
      </c>
      <c r="D600" s="130">
        <v>8000</v>
      </c>
      <c r="E600" s="130">
        <v>8000</v>
      </c>
      <c r="F600" s="128" t="s">
        <v>2047</v>
      </c>
      <c r="G600" s="129">
        <v>42369</v>
      </c>
      <c r="H600" s="110" t="s">
        <v>271</v>
      </c>
    </row>
    <row r="601" spans="1:8" ht="33.75" x14ac:dyDescent="0.25">
      <c r="A601" s="131" t="s">
        <v>3832</v>
      </c>
      <c r="B601" s="98" t="s">
        <v>3833</v>
      </c>
      <c r="C601" s="129">
        <v>42163</v>
      </c>
      <c r="D601" s="130">
        <v>8000</v>
      </c>
      <c r="E601" s="130">
        <v>8000</v>
      </c>
      <c r="F601" s="128" t="s">
        <v>2047</v>
      </c>
      <c r="G601" s="129">
        <v>42369</v>
      </c>
      <c r="H601" s="110" t="s">
        <v>269</v>
      </c>
    </row>
    <row r="602" spans="1:8" ht="45" x14ac:dyDescent="0.25">
      <c r="A602" s="131" t="s">
        <v>3834</v>
      </c>
      <c r="B602" s="98" t="s">
        <v>3835</v>
      </c>
      <c r="C602" s="129">
        <v>42163</v>
      </c>
      <c r="D602" s="130">
        <v>5000</v>
      </c>
      <c r="E602" s="130">
        <v>5000</v>
      </c>
      <c r="F602" s="128" t="s">
        <v>2047</v>
      </c>
      <c r="G602" s="129">
        <v>42369</v>
      </c>
      <c r="H602" s="110" t="s">
        <v>4412</v>
      </c>
    </row>
    <row r="603" spans="1:8" ht="45" x14ac:dyDescent="0.25">
      <c r="A603" s="131" t="s">
        <v>3836</v>
      </c>
      <c r="B603" s="98" t="s">
        <v>3837</v>
      </c>
      <c r="C603" s="129">
        <v>42163</v>
      </c>
      <c r="D603" s="130">
        <v>7000</v>
      </c>
      <c r="E603" s="130">
        <v>7000</v>
      </c>
      <c r="F603" s="128" t="s">
        <v>2047</v>
      </c>
      <c r="G603" s="129">
        <v>42369</v>
      </c>
      <c r="H603" s="110" t="s">
        <v>287</v>
      </c>
    </row>
    <row r="604" spans="1:8" ht="33.75" x14ac:dyDescent="0.25">
      <c r="A604" s="131" t="s">
        <v>3838</v>
      </c>
      <c r="B604" s="98" t="s">
        <v>3839</v>
      </c>
      <c r="C604" s="129">
        <v>42163</v>
      </c>
      <c r="D604" s="130">
        <v>9000</v>
      </c>
      <c r="E604" s="130">
        <v>9000</v>
      </c>
      <c r="F604" s="128" t="s">
        <v>2047</v>
      </c>
      <c r="G604" s="129">
        <v>42369</v>
      </c>
      <c r="H604" s="110" t="s">
        <v>4413</v>
      </c>
    </row>
    <row r="605" spans="1:8" ht="33.75" x14ac:dyDescent="0.25">
      <c r="A605" s="131" t="s">
        <v>3840</v>
      </c>
      <c r="B605" s="98" t="s">
        <v>3841</v>
      </c>
      <c r="C605" s="129">
        <v>42163</v>
      </c>
      <c r="D605" s="130">
        <v>9000</v>
      </c>
      <c r="E605" s="130">
        <v>9000</v>
      </c>
      <c r="F605" s="128" t="s">
        <v>2047</v>
      </c>
      <c r="G605" s="129">
        <v>42369</v>
      </c>
      <c r="H605" s="110" t="s">
        <v>2675</v>
      </c>
    </row>
    <row r="606" spans="1:8" ht="45" x14ac:dyDescent="0.25">
      <c r="A606" s="131" t="s">
        <v>3842</v>
      </c>
      <c r="B606" s="98" t="s">
        <v>3843</v>
      </c>
      <c r="C606" s="129">
        <v>42163</v>
      </c>
      <c r="D606" s="130">
        <v>9000</v>
      </c>
      <c r="E606" s="130">
        <v>9000</v>
      </c>
      <c r="F606" s="128" t="s">
        <v>2047</v>
      </c>
      <c r="G606" s="129">
        <v>42369</v>
      </c>
      <c r="H606" s="110" t="s">
        <v>4414</v>
      </c>
    </row>
    <row r="607" spans="1:8" ht="33.75" x14ac:dyDescent="0.25">
      <c r="A607" s="131" t="s">
        <v>3844</v>
      </c>
      <c r="B607" s="98" t="s">
        <v>3845</v>
      </c>
      <c r="C607" s="129">
        <v>42163</v>
      </c>
      <c r="D607" s="130">
        <v>7000</v>
      </c>
      <c r="E607" s="130">
        <v>7000</v>
      </c>
      <c r="F607" s="128" t="s">
        <v>2047</v>
      </c>
      <c r="G607" s="129">
        <v>42369</v>
      </c>
      <c r="H607" s="110" t="s">
        <v>4415</v>
      </c>
    </row>
    <row r="608" spans="1:8" ht="45" x14ac:dyDescent="0.25">
      <c r="A608" s="131" t="s">
        <v>3846</v>
      </c>
      <c r="B608" s="98" t="s">
        <v>3847</v>
      </c>
      <c r="C608" s="129">
        <v>42163</v>
      </c>
      <c r="D608" s="130">
        <v>11000</v>
      </c>
      <c r="E608" s="130">
        <v>11000</v>
      </c>
      <c r="F608" s="128" t="s">
        <v>2047</v>
      </c>
      <c r="G608" s="129">
        <v>42369</v>
      </c>
      <c r="H608" s="110" t="s">
        <v>4416</v>
      </c>
    </row>
    <row r="609" spans="1:8" ht="45" x14ac:dyDescent="0.25">
      <c r="A609" s="131" t="s">
        <v>3848</v>
      </c>
      <c r="B609" s="98" t="s">
        <v>3849</v>
      </c>
      <c r="C609" s="129">
        <v>42163</v>
      </c>
      <c r="D609" s="130">
        <v>7000</v>
      </c>
      <c r="E609" s="130">
        <v>7000</v>
      </c>
      <c r="F609" s="128" t="s">
        <v>2047</v>
      </c>
      <c r="G609" s="129">
        <v>42369</v>
      </c>
      <c r="H609" s="110" t="s">
        <v>4417</v>
      </c>
    </row>
    <row r="610" spans="1:8" ht="45" x14ac:dyDescent="0.25">
      <c r="A610" s="131" t="s">
        <v>3850</v>
      </c>
      <c r="B610" s="98" t="s">
        <v>3851</v>
      </c>
      <c r="C610" s="129">
        <v>42163</v>
      </c>
      <c r="D610" s="130">
        <v>11000</v>
      </c>
      <c r="E610" s="130">
        <v>11000</v>
      </c>
      <c r="F610" s="128" t="s">
        <v>2047</v>
      </c>
      <c r="G610" s="129">
        <v>42369</v>
      </c>
      <c r="H610" s="110" t="s">
        <v>4418</v>
      </c>
    </row>
    <row r="611" spans="1:8" ht="33.75" x14ac:dyDescent="0.25">
      <c r="A611" s="131" t="s">
        <v>3852</v>
      </c>
      <c r="B611" s="98" t="s">
        <v>3853</v>
      </c>
      <c r="C611" s="129">
        <v>42163</v>
      </c>
      <c r="D611" s="130">
        <v>6000</v>
      </c>
      <c r="E611" s="130">
        <v>6000</v>
      </c>
      <c r="F611" s="128" t="s">
        <v>2047</v>
      </c>
      <c r="G611" s="129">
        <v>42369</v>
      </c>
      <c r="H611" s="110" t="s">
        <v>159</v>
      </c>
    </row>
    <row r="612" spans="1:8" ht="45" x14ac:dyDescent="0.25">
      <c r="A612" s="131" t="s">
        <v>3854</v>
      </c>
      <c r="B612" s="98" t="s">
        <v>3855</v>
      </c>
      <c r="C612" s="129">
        <v>42163</v>
      </c>
      <c r="D612" s="130">
        <v>6000</v>
      </c>
      <c r="E612" s="130">
        <v>6000</v>
      </c>
      <c r="F612" s="128" t="s">
        <v>2047</v>
      </c>
      <c r="G612" s="129">
        <v>42369</v>
      </c>
      <c r="H612" s="110" t="s">
        <v>4419</v>
      </c>
    </row>
    <row r="613" spans="1:8" ht="33.75" x14ac:dyDescent="0.25">
      <c r="A613" s="131" t="s">
        <v>3856</v>
      </c>
      <c r="B613" s="98" t="s">
        <v>3857</v>
      </c>
      <c r="C613" s="129">
        <v>42163</v>
      </c>
      <c r="D613" s="130">
        <v>5000</v>
      </c>
      <c r="E613" s="130">
        <v>5000</v>
      </c>
      <c r="F613" s="128" t="s">
        <v>2047</v>
      </c>
      <c r="G613" s="129">
        <v>42369</v>
      </c>
      <c r="H613" s="110" t="s">
        <v>4420</v>
      </c>
    </row>
    <row r="614" spans="1:8" ht="33.75" x14ac:dyDescent="0.25">
      <c r="A614" s="131" t="s">
        <v>3858</v>
      </c>
      <c r="B614" s="98" t="s">
        <v>3859</v>
      </c>
      <c r="C614" s="129">
        <v>42163</v>
      </c>
      <c r="D614" s="130">
        <v>5000</v>
      </c>
      <c r="E614" s="130">
        <v>5000</v>
      </c>
      <c r="F614" s="128" t="s">
        <v>2047</v>
      </c>
      <c r="G614" s="129">
        <v>42369</v>
      </c>
      <c r="H614" s="110" t="s">
        <v>4421</v>
      </c>
    </row>
    <row r="615" spans="1:8" x14ac:dyDescent="0.25">
      <c r="A615" s="131" t="s">
        <v>3860</v>
      </c>
      <c r="B615" s="98" t="s">
        <v>10147</v>
      </c>
      <c r="C615" s="129">
        <v>42136</v>
      </c>
      <c r="D615" s="130">
        <v>780</v>
      </c>
      <c r="E615" s="130">
        <v>780</v>
      </c>
      <c r="F615" s="128" t="s">
        <v>2047</v>
      </c>
      <c r="G615" s="129">
        <v>42369</v>
      </c>
      <c r="H615" s="110" t="s">
        <v>4422</v>
      </c>
    </row>
    <row r="616" spans="1:8" x14ac:dyDescent="0.25">
      <c r="A616" s="131" t="s">
        <v>3861</v>
      </c>
      <c r="B616" s="98" t="s">
        <v>2432</v>
      </c>
      <c r="C616" s="129">
        <v>42136</v>
      </c>
      <c r="D616" s="130">
        <v>780</v>
      </c>
      <c r="E616" s="130">
        <v>780</v>
      </c>
      <c r="F616" s="128" t="s">
        <v>2047</v>
      </c>
      <c r="G616" s="129">
        <v>42369</v>
      </c>
      <c r="H616" s="110" t="s">
        <v>4423</v>
      </c>
    </row>
    <row r="617" spans="1:8" ht="56.25" x14ac:dyDescent="0.25">
      <c r="A617" s="131" t="s">
        <v>3862</v>
      </c>
      <c r="B617" s="98" t="s">
        <v>3863</v>
      </c>
      <c r="C617" s="129">
        <v>42234</v>
      </c>
      <c r="D617" s="130">
        <v>5000</v>
      </c>
      <c r="E617" s="130">
        <v>5000</v>
      </c>
      <c r="F617" s="128" t="s">
        <v>2047</v>
      </c>
      <c r="G617" s="129">
        <v>42369</v>
      </c>
      <c r="H617" s="110" t="s">
        <v>4424</v>
      </c>
    </row>
    <row r="618" spans="1:8" ht="33.75" x14ac:dyDescent="0.25">
      <c r="A618" s="131" t="s">
        <v>3864</v>
      </c>
      <c r="B618" s="98" t="s">
        <v>3865</v>
      </c>
      <c r="C618" s="129">
        <v>42276</v>
      </c>
      <c r="D618" s="130">
        <v>30000</v>
      </c>
      <c r="E618" s="130">
        <v>30000</v>
      </c>
      <c r="F618" s="128" t="s">
        <v>2047</v>
      </c>
      <c r="G618" s="129">
        <v>42369</v>
      </c>
      <c r="H618" s="110" t="s">
        <v>271</v>
      </c>
    </row>
    <row r="619" spans="1:8" ht="45" x14ac:dyDescent="0.25">
      <c r="A619" s="131" t="s">
        <v>3866</v>
      </c>
      <c r="B619" s="98" t="s">
        <v>3867</v>
      </c>
      <c r="C619" s="129">
        <v>42234</v>
      </c>
      <c r="D619" s="130">
        <v>2000</v>
      </c>
      <c r="E619" s="130">
        <v>2000</v>
      </c>
      <c r="F619" s="128" t="s">
        <v>2047</v>
      </c>
      <c r="G619" s="129">
        <v>42369</v>
      </c>
      <c r="H619" s="110" t="s">
        <v>4425</v>
      </c>
    </row>
    <row r="620" spans="1:8" x14ac:dyDescent="0.25">
      <c r="A620" s="131" t="s">
        <v>3868</v>
      </c>
      <c r="B620" s="98" t="s">
        <v>2432</v>
      </c>
      <c r="C620" s="129">
        <v>42069</v>
      </c>
      <c r="D620" s="130">
        <v>248</v>
      </c>
      <c r="E620" s="130">
        <v>248</v>
      </c>
      <c r="F620" s="128" t="s">
        <v>2047</v>
      </c>
      <c r="G620" s="129">
        <v>42369</v>
      </c>
      <c r="H620" s="110" t="s">
        <v>4426</v>
      </c>
    </row>
    <row r="621" spans="1:8" x14ac:dyDescent="0.25">
      <c r="A621" s="131" t="s">
        <v>3869</v>
      </c>
      <c r="B621" s="98" t="s">
        <v>2432</v>
      </c>
      <c r="C621" s="129">
        <v>42069</v>
      </c>
      <c r="D621" s="130">
        <v>248</v>
      </c>
      <c r="E621" s="130">
        <v>248</v>
      </c>
      <c r="F621" s="128" t="s">
        <v>2047</v>
      </c>
      <c r="G621" s="129">
        <v>42369</v>
      </c>
      <c r="H621" s="110" t="s">
        <v>4427</v>
      </c>
    </row>
    <row r="622" spans="1:8" ht="56.25" x14ac:dyDescent="0.25">
      <c r="A622" s="131" t="s">
        <v>3870</v>
      </c>
      <c r="B622" s="98" t="s">
        <v>3871</v>
      </c>
      <c r="C622" s="129">
        <v>42331</v>
      </c>
      <c r="D622" s="130">
        <v>3948</v>
      </c>
      <c r="E622" s="130">
        <v>3948</v>
      </c>
      <c r="F622" s="128" t="s">
        <v>2047</v>
      </c>
      <c r="G622" s="129">
        <v>42369</v>
      </c>
      <c r="H622" s="110" t="s">
        <v>4384</v>
      </c>
    </row>
    <row r="623" spans="1:8" ht="67.5" x14ac:dyDescent="0.25">
      <c r="A623" s="131" t="s">
        <v>3872</v>
      </c>
      <c r="B623" s="98" t="s">
        <v>3873</v>
      </c>
      <c r="C623" s="129">
        <v>42331</v>
      </c>
      <c r="D623" s="130">
        <v>2000</v>
      </c>
      <c r="E623" s="130">
        <v>2000</v>
      </c>
      <c r="F623" s="128" t="s">
        <v>2047</v>
      </c>
      <c r="G623" s="129">
        <v>42369</v>
      </c>
      <c r="H623" s="110" t="s">
        <v>270</v>
      </c>
    </row>
    <row r="624" spans="1:8" ht="22.5" x14ac:dyDescent="0.25">
      <c r="A624" s="131" t="s">
        <v>3874</v>
      </c>
      <c r="B624" s="98" t="s">
        <v>3875</v>
      </c>
      <c r="C624" s="129">
        <v>42156</v>
      </c>
      <c r="D624" s="130">
        <v>937</v>
      </c>
      <c r="E624" s="130">
        <v>1171.25</v>
      </c>
      <c r="F624" s="128" t="s">
        <v>2766</v>
      </c>
      <c r="G624" s="129">
        <v>42167</v>
      </c>
      <c r="H624" s="110" t="s">
        <v>4428</v>
      </c>
    </row>
    <row r="625" spans="1:8" ht="22.5" x14ac:dyDescent="0.25">
      <c r="A625" s="131" t="s">
        <v>3876</v>
      </c>
      <c r="B625" s="98" t="s">
        <v>3877</v>
      </c>
      <c r="C625" s="129">
        <v>42156</v>
      </c>
      <c r="D625" s="130">
        <v>937</v>
      </c>
      <c r="E625" s="130">
        <v>1171.25</v>
      </c>
      <c r="F625" s="128" t="s">
        <v>3224</v>
      </c>
      <c r="G625" s="129">
        <v>42156</v>
      </c>
      <c r="H625" s="110" t="s">
        <v>4428</v>
      </c>
    </row>
    <row r="626" spans="1:8" ht="45" x14ac:dyDescent="0.25">
      <c r="A626" s="131" t="s">
        <v>3878</v>
      </c>
      <c r="B626" s="98" t="s">
        <v>3879</v>
      </c>
      <c r="C626" s="129">
        <v>42327</v>
      </c>
      <c r="D626" s="130">
        <v>55000</v>
      </c>
      <c r="E626" s="130">
        <v>68750</v>
      </c>
      <c r="F626" s="128" t="s">
        <v>3880</v>
      </c>
      <c r="G626" s="129">
        <v>42735</v>
      </c>
      <c r="H626" s="110" t="s">
        <v>2629</v>
      </c>
    </row>
    <row r="627" spans="1:8" ht="45" x14ac:dyDescent="0.25">
      <c r="A627" s="131" t="s">
        <v>3881</v>
      </c>
      <c r="B627" s="98" t="s">
        <v>3882</v>
      </c>
      <c r="C627" s="129">
        <v>42328</v>
      </c>
      <c r="D627" s="130">
        <v>90000</v>
      </c>
      <c r="E627" s="130">
        <v>112500</v>
      </c>
      <c r="F627" s="128" t="s">
        <v>3880</v>
      </c>
      <c r="G627" s="129">
        <v>42735</v>
      </c>
      <c r="H627" s="110" t="s">
        <v>2629</v>
      </c>
    </row>
    <row r="628" spans="1:8" ht="33.75" x14ac:dyDescent="0.25">
      <c r="A628" s="131" t="s">
        <v>3883</v>
      </c>
      <c r="B628" s="98" t="s">
        <v>3884</v>
      </c>
      <c r="C628" s="129">
        <v>42313</v>
      </c>
      <c r="D628" s="130">
        <v>171144.36</v>
      </c>
      <c r="E628" s="130">
        <v>213930.45</v>
      </c>
      <c r="F628" s="128" t="s">
        <v>2070</v>
      </c>
      <c r="G628" s="129">
        <v>42613</v>
      </c>
      <c r="H628" s="110" t="s">
        <v>10</v>
      </c>
    </row>
    <row r="629" spans="1:8" ht="56.25" x14ac:dyDescent="0.25">
      <c r="A629" s="131" t="s">
        <v>3885</v>
      </c>
      <c r="B629" s="98" t="s">
        <v>3791</v>
      </c>
      <c r="C629" s="129">
        <v>42327</v>
      </c>
      <c r="D629" s="130">
        <v>0</v>
      </c>
      <c r="E629" s="130">
        <v>0</v>
      </c>
      <c r="F629" s="128" t="s">
        <v>2047</v>
      </c>
      <c r="G629" s="129">
        <v>42369</v>
      </c>
      <c r="H629" s="110" t="s">
        <v>4130</v>
      </c>
    </row>
    <row r="630" spans="1:8" ht="45" x14ac:dyDescent="0.25">
      <c r="A630" s="131" t="s">
        <v>3886</v>
      </c>
      <c r="B630" s="98" t="s">
        <v>3887</v>
      </c>
      <c r="C630" s="129">
        <v>42327</v>
      </c>
      <c r="D630" s="130">
        <v>0</v>
      </c>
      <c r="E630" s="130">
        <v>0</v>
      </c>
      <c r="F630" s="128" t="s">
        <v>2047</v>
      </c>
      <c r="G630" s="129">
        <v>42369</v>
      </c>
      <c r="H630" s="110" t="s">
        <v>1512</v>
      </c>
    </row>
    <row r="631" spans="1:8" ht="45" x14ac:dyDescent="0.25">
      <c r="A631" s="131" t="s">
        <v>3888</v>
      </c>
      <c r="B631" s="98" t="s">
        <v>3889</v>
      </c>
      <c r="C631" s="129">
        <v>42325</v>
      </c>
      <c r="D631" s="130">
        <v>0</v>
      </c>
      <c r="E631" s="130">
        <v>0</v>
      </c>
      <c r="F631" s="128" t="s">
        <v>2047</v>
      </c>
      <c r="G631" s="129">
        <v>42369</v>
      </c>
      <c r="H631" s="110" t="s">
        <v>300</v>
      </c>
    </row>
    <row r="632" spans="1:8" ht="22.5" x14ac:dyDescent="0.25">
      <c r="A632" s="131" t="s">
        <v>3890</v>
      </c>
      <c r="B632" s="98" t="s">
        <v>3891</v>
      </c>
      <c r="C632" s="129">
        <v>42157</v>
      </c>
      <c r="D632" s="130">
        <v>2096</v>
      </c>
      <c r="E632" s="130">
        <v>2620</v>
      </c>
      <c r="F632" s="128" t="s">
        <v>3214</v>
      </c>
      <c r="G632" s="129">
        <v>42157</v>
      </c>
      <c r="H632" s="110" t="s">
        <v>2578</v>
      </c>
    </row>
    <row r="633" spans="1:8" ht="45" x14ac:dyDescent="0.25">
      <c r="A633" s="131" t="s">
        <v>3892</v>
      </c>
      <c r="B633" s="98" t="s">
        <v>3893</v>
      </c>
      <c r="C633" s="129">
        <v>42129</v>
      </c>
      <c r="D633" s="130">
        <v>20000</v>
      </c>
      <c r="E633" s="130">
        <v>25000</v>
      </c>
      <c r="F633" s="128" t="s">
        <v>2835</v>
      </c>
      <c r="G633" s="129">
        <v>42342</v>
      </c>
      <c r="H633" s="110" t="s">
        <v>10</v>
      </c>
    </row>
    <row r="634" spans="1:8" ht="45" x14ac:dyDescent="0.25">
      <c r="A634" s="131" t="s">
        <v>3894</v>
      </c>
      <c r="B634" s="98" t="s">
        <v>3895</v>
      </c>
      <c r="C634" s="129">
        <v>42129</v>
      </c>
      <c r="D634" s="130">
        <v>20000</v>
      </c>
      <c r="E634" s="130">
        <v>25000</v>
      </c>
      <c r="F634" s="128" t="s">
        <v>2047</v>
      </c>
      <c r="G634" s="129">
        <v>42369</v>
      </c>
      <c r="H634" s="110" t="s">
        <v>10</v>
      </c>
    </row>
    <row r="635" spans="1:8" ht="22.5" x14ac:dyDescent="0.25">
      <c r="A635" s="131" t="s">
        <v>3896</v>
      </c>
      <c r="B635" s="98" t="s">
        <v>3897</v>
      </c>
      <c r="C635" s="129">
        <v>42156</v>
      </c>
      <c r="D635" s="130">
        <v>948</v>
      </c>
      <c r="E635" s="130">
        <v>1185</v>
      </c>
      <c r="F635" s="128" t="s">
        <v>2047</v>
      </c>
      <c r="G635" s="129">
        <v>42167</v>
      </c>
      <c r="H635" s="110" t="s">
        <v>4429</v>
      </c>
    </row>
    <row r="636" spans="1:8" ht="33.75" x14ac:dyDescent="0.25">
      <c r="A636" s="131" t="s">
        <v>3898</v>
      </c>
      <c r="B636" s="98" t="s">
        <v>3899</v>
      </c>
      <c r="C636" s="129">
        <v>42359</v>
      </c>
      <c r="D636" s="130">
        <v>80000</v>
      </c>
      <c r="E636" s="130">
        <v>100000</v>
      </c>
      <c r="F636" s="128" t="s">
        <v>2141</v>
      </c>
      <c r="G636" s="129">
        <v>42400</v>
      </c>
      <c r="H636" s="110" t="s">
        <v>2565</v>
      </c>
    </row>
    <row r="637" spans="1:8" ht="22.5" x14ac:dyDescent="0.25">
      <c r="A637" s="131" t="s">
        <v>3900</v>
      </c>
      <c r="B637" s="98" t="s">
        <v>3897</v>
      </c>
      <c r="C637" s="129">
        <v>42156</v>
      </c>
      <c r="D637" s="130">
        <v>948</v>
      </c>
      <c r="E637" s="130">
        <v>1185</v>
      </c>
      <c r="F637" s="128" t="s">
        <v>3224</v>
      </c>
      <c r="G637" s="129">
        <v>42156</v>
      </c>
      <c r="H637" s="110" t="s">
        <v>4429</v>
      </c>
    </row>
    <row r="638" spans="1:8" ht="56.25" x14ac:dyDescent="0.25">
      <c r="A638" s="131" t="s">
        <v>3901</v>
      </c>
      <c r="B638" s="98" t="s">
        <v>3902</v>
      </c>
      <c r="C638" s="129">
        <v>42355</v>
      </c>
      <c r="D638" s="130">
        <v>0</v>
      </c>
      <c r="E638" s="130">
        <v>0</v>
      </c>
      <c r="F638" s="128" t="s">
        <v>1784</v>
      </c>
      <c r="G638" s="129">
        <v>43451</v>
      </c>
      <c r="H638" s="110" t="s">
        <v>4193</v>
      </c>
    </row>
    <row r="639" spans="1:8" ht="56.25" x14ac:dyDescent="0.25">
      <c r="A639" s="131" t="s">
        <v>3903</v>
      </c>
      <c r="B639" s="98" t="s">
        <v>3904</v>
      </c>
      <c r="C639" s="129">
        <v>42328</v>
      </c>
      <c r="D639" s="130">
        <v>0</v>
      </c>
      <c r="E639" s="130">
        <v>0</v>
      </c>
      <c r="F639" s="128" t="s">
        <v>3153</v>
      </c>
      <c r="G639" s="129">
        <v>42551</v>
      </c>
      <c r="H639" s="110" t="s">
        <v>4262</v>
      </c>
    </row>
    <row r="640" spans="1:8" ht="56.25" x14ac:dyDescent="0.25">
      <c r="A640" s="131" t="s">
        <v>3905</v>
      </c>
      <c r="B640" s="98" t="s">
        <v>3906</v>
      </c>
      <c r="C640" s="129">
        <v>42297</v>
      </c>
      <c r="D640" s="130">
        <v>0</v>
      </c>
      <c r="E640" s="130">
        <v>0</v>
      </c>
      <c r="F640" s="128" t="s">
        <v>2047</v>
      </c>
      <c r="G640" s="129">
        <v>42369</v>
      </c>
      <c r="H640" s="110" t="s">
        <v>2649</v>
      </c>
    </row>
    <row r="641" spans="1:8" ht="78.75" x14ac:dyDescent="0.25">
      <c r="A641" s="131" t="s">
        <v>3907</v>
      </c>
      <c r="B641" s="98" t="s">
        <v>3908</v>
      </c>
      <c r="C641" s="129">
        <v>42332</v>
      </c>
      <c r="D641" s="130">
        <v>300000</v>
      </c>
      <c r="E641" s="130">
        <v>375000</v>
      </c>
      <c r="F641" s="128" t="s">
        <v>3909</v>
      </c>
      <c r="G641" s="129">
        <v>42444</v>
      </c>
      <c r="H641" s="110" t="s">
        <v>4242</v>
      </c>
    </row>
    <row r="642" spans="1:8" ht="56.25" x14ac:dyDescent="0.25">
      <c r="A642" s="131" t="s">
        <v>3910</v>
      </c>
      <c r="B642" s="98" t="s">
        <v>3911</v>
      </c>
      <c r="C642" s="129">
        <v>42332</v>
      </c>
      <c r="D642" s="130">
        <v>0</v>
      </c>
      <c r="E642" s="130">
        <v>0</v>
      </c>
      <c r="F642" s="128" t="s">
        <v>2047</v>
      </c>
      <c r="G642" s="129">
        <v>42369</v>
      </c>
      <c r="H642" s="110" t="s">
        <v>1531</v>
      </c>
    </row>
    <row r="643" spans="1:8" x14ac:dyDescent="0.25">
      <c r="A643" s="131" t="s">
        <v>3912</v>
      </c>
      <c r="B643" s="98" t="s">
        <v>3913</v>
      </c>
      <c r="C643" s="129">
        <v>42348</v>
      </c>
      <c r="D643" s="130">
        <v>304693.21999999997</v>
      </c>
      <c r="E643" s="130">
        <v>380866.53</v>
      </c>
      <c r="F643" s="128" t="s">
        <v>3412</v>
      </c>
      <c r="G643" s="129">
        <v>42352</v>
      </c>
      <c r="H643" s="110" t="s">
        <v>38</v>
      </c>
    </row>
    <row r="644" spans="1:8" ht="56.25" x14ac:dyDescent="0.25">
      <c r="A644" s="131" t="s">
        <v>3914</v>
      </c>
      <c r="B644" s="98" t="s">
        <v>3915</v>
      </c>
      <c r="C644" s="129">
        <v>42360</v>
      </c>
      <c r="D644" s="130">
        <v>0</v>
      </c>
      <c r="E644" s="130">
        <v>0</v>
      </c>
      <c r="F644" s="128" t="s">
        <v>2259</v>
      </c>
      <c r="G644" s="129">
        <v>42735</v>
      </c>
      <c r="H644" s="110" t="s">
        <v>338</v>
      </c>
    </row>
    <row r="645" spans="1:8" ht="45" x14ac:dyDescent="0.25">
      <c r="A645" s="131" t="s">
        <v>3916</v>
      </c>
      <c r="B645" s="98" t="s">
        <v>3917</v>
      </c>
      <c r="C645" s="129">
        <v>42362</v>
      </c>
      <c r="D645" s="130">
        <v>55312.39</v>
      </c>
      <c r="E645" s="130">
        <v>69140.490000000005</v>
      </c>
      <c r="F645" s="128" t="s">
        <v>2774</v>
      </c>
      <c r="G645" s="129">
        <v>42735</v>
      </c>
      <c r="H645" s="110" t="s">
        <v>2562</v>
      </c>
    </row>
    <row r="646" spans="1:8" ht="33.75" x14ac:dyDescent="0.25">
      <c r="A646" s="131" t="s">
        <v>3918</v>
      </c>
      <c r="B646" s="98" t="s">
        <v>3919</v>
      </c>
      <c r="C646" s="129">
        <v>42362</v>
      </c>
      <c r="D646" s="130">
        <v>10800</v>
      </c>
      <c r="E646" s="130">
        <v>13500</v>
      </c>
      <c r="F646" s="128" t="s">
        <v>2047</v>
      </c>
      <c r="G646" s="129">
        <v>42367</v>
      </c>
      <c r="H646" s="110" t="s">
        <v>301</v>
      </c>
    </row>
    <row r="647" spans="1:8" x14ac:dyDescent="0.25">
      <c r="A647" s="131" t="s">
        <v>3920</v>
      </c>
      <c r="B647" s="98" t="s">
        <v>3921</v>
      </c>
      <c r="C647" s="129">
        <v>42367</v>
      </c>
      <c r="D647" s="130">
        <v>0</v>
      </c>
      <c r="E647" s="130">
        <v>0</v>
      </c>
      <c r="F647" s="128" t="s">
        <v>3922</v>
      </c>
      <c r="G647" s="128" t="s">
        <v>2762</v>
      </c>
      <c r="H647" s="110" t="s">
        <v>22</v>
      </c>
    </row>
    <row r="648" spans="1:8" ht="33.75" x14ac:dyDescent="0.25">
      <c r="A648" s="131" t="s">
        <v>3923</v>
      </c>
      <c r="B648" s="98" t="s">
        <v>3924</v>
      </c>
      <c r="C648" s="129">
        <v>42017</v>
      </c>
      <c r="D648" s="130">
        <v>800</v>
      </c>
      <c r="E648" s="130">
        <v>800</v>
      </c>
      <c r="F648" s="128" t="s">
        <v>2766</v>
      </c>
      <c r="G648" s="129">
        <v>42369</v>
      </c>
      <c r="H648" s="110" t="s">
        <v>21</v>
      </c>
    </row>
    <row r="649" spans="1:8" x14ac:dyDescent="0.25">
      <c r="A649" s="131" t="s">
        <v>3925</v>
      </c>
      <c r="B649" s="98" t="s">
        <v>10148</v>
      </c>
      <c r="C649" s="129">
        <v>42039</v>
      </c>
      <c r="D649" s="130">
        <v>400</v>
      </c>
      <c r="E649" s="130">
        <v>400</v>
      </c>
      <c r="F649" s="128" t="s">
        <v>1400</v>
      </c>
      <c r="G649" s="129">
        <v>42186</v>
      </c>
      <c r="H649" s="110" t="s">
        <v>4430</v>
      </c>
    </row>
    <row r="650" spans="1:8" x14ac:dyDescent="0.25">
      <c r="A650" s="131" t="s">
        <v>3926</v>
      </c>
      <c r="B650" s="98" t="s">
        <v>9459</v>
      </c>
      <c r="C650" s="129">
        <v>42038</v>
      </c>
      <c r="D650" s="130">
        <v>450</v>
      </c>
      <c r="E650" s="130">
        <v>450</v>
      </c>
      <c r="F650" s="128" t="s">
        <v>3927</v>
      </c>
      <c r="G650" s="129">
        <v>42038</v>
      </c>
      <c r="H650" s="110" t="s">
        <v>406</v>
      </c>
    </row>
    <row r="651" spans="1:8" x14ac:dyDescent="0.25">
      <c r="A651" s="131" t="s">
        <v>3928</v>
      </c>
      <c r="B651" s="98" t="s">
        <v>10149</v>
      </c>
      <c r="C651" s="129">
        <v>42038</v>
      </c>
      <c r="D651" s="130">
        <v>0</v>
      </c>
      <c r="E651" s="130">
        <v>0</v>
      </c>
      <c r="F651" s="128" t="s">
        <v>3927</v>
      </c>
      <c r="G651" s="129">
        <v>42038</v>
      </c>
      <c r="H651" s="110" t="s">
        <v>4431</v>
      </c>
    </row>
    <row r="652" spans="1:8" x14ac:dyDescent="0.25">
      <c r="A652" s="131" t="s">
        <v>3929</v>
      </c>
      <c r="B652" s="98" t="s">
        <v>9459</v>
      </c>
      <c r="C652" s="129">
        <v>42038</v>
      </c>
      <c r="D652" s="130">
        <v>450</v>
      </c>
      <c r="E652" s="130">
        <v>450</v>
      </c>
      <c r="F652" s="128" t="s">
        <v>3927</v>
      </c>
      <c r="G652" s="129">
        <v>42038</v>
      </c>
      <c r="H652" s="110" t="s">
        <v>4432</v>
      </c>
    </row>
    <row r="653" spans="1:8" x14ac:dyDescent="0.25">
      <c r="A653" s="131" t="s">
        <v>3930</v>
      </c>
      <c r="B653" s="98" t="s">
        <v>9459</v>
      </c>
      <c r="C653" s="129">
        <v>42038</v>
      </c>
      <c r="D653" s="130">
        <v>1400</v>
      </c>
      <c r="E653" s="130">
        <v>1400</v>
      </c>
      <c r="F653" s="128" t="s">
        <v>3927</v>
      </c>
      <c r="G653" s="129">
        <v>42038</v>
      </c>
      <c r="H653" s="110" t="s">
        <v>219</v>
      </c>
    </row>
    <row r="654" spans="1:8" x14ac:dyDescent="0.25">
      <c r="A654" s="131" t="s">
        <v>3931</v>
      </c>
      <c r="B654" s="98" t="s">
        <v>10150</v>
      </c>
      <c r="C654" s="129">
        <v>42039</v>
      </c>
      <c r="D654" s="130">
        <v>400</v>
      </c>
      <c r="E654" s="130">
        <v>400</v>
      </c>
      <c r="F654" s="128" t="s">
        <v>1477</v>
      </c>
      <c r="G654" s="129">
        <v>42128</v>
      </c>
      <c r="H654" s="110" t="s">
        <v>4433</v>
      </c>
    </row>
    <row r="655" spans="1:8" ht="33.75" x14ac:dyDescent="0.25">
      <c r="A655" s="131" t="s">
        <v>3932</v>
      </c>
      <c r="B655" s="98" t="s">
        <v>3933</v>
      </c>
      <c r="C655" s="129">
        <v>42058</v>
      </c>
      <c r="D655" s="130">
        <v>70000</v>
      </c>
      <c r="E655" s="130">
        <v>70000</v>
      </c>
      <c r="F655" s="128" t="s">
        <v>2047</v>
      </c>
      <c r="G655" s="129">
        <v>42369</v>
      </c>
      <c r="H655" s="110" t="s">
        <v>226</v>
      </c>
    </row>
    <row r="656" spans="1:8" ht="33.75" x14ac:dyDescent="0.25">
      <c r="A656" s="131" t="s">
        <v>3934</v>
      </c>
      <c r="B656" s="98" t="s">
        <v>3935</v>
      </c>
      <c r="C656" s="129">
        <v>42058</v>
      </c>
      <c r="D656" s="130">
        <v>130000</v>
      </c>
      <c r="E656" s="130">
        <v>130000</v>
      </c>
      <c r="F656" s="128" t="s">
        <v>2047</v>
      </c>
      <c r="G656" s="129">
        <v>42369</v>
      </c>
      <c r="H656" s="110" t="s">
        <v>234</v>
      </c>
    </row>
    <row r="657" spans="1:8" ht="33.75" x14ac:dyDescent="0.25">
      <c r="A657" s="131" t="s">
        <v>3936</v>
      </c>
      <c r="B657" s="98" t="s">
        <v>3937</v>
      </c>
      <c r="C657" s="129">
        <v>42058</v>
      </c>
      <c r="D657" s="130">
        <v>840000</v>
      </c>
      <c r="E657" s="130">
        <v>840000</v>
      </c>
      <c r="F657" s="128" t="s">
        <v>2047</v>
      </c>
      <c r="G657" s="129">
        <v>42369</v>
      </c>
      <c r="H657" s="110" t="s">
        <v>221</v>
      </c>
    </row>
    <row r="658" spans="1:8" ht="45" x14ac:dyDescent="0.25">
      <c r="A658" s="131" t="s">
        <v>3938</v>
      </c>
      <c r="B658" s="98" t="s">
        <v>3939</v>
      </c>
      <c r="C658" s="129">
        <v>42058</v>
      </c>
      <c r="D658" s="130">
        <v>72000</v>
      </c>
      <c r="E658" s="130">
        <v>72000</v>
      </c>
      <c r="F658" s="128" t="s">
        <v>2047</v>
      </c>
      <c r="G658" s="129">
        <v>42369</v>
      </c>
      <c r="H658" s="110" t="s">
        <v>241</v>
      </c>
    </row>
    <row r="659" spans="1:8" ht="33.75" x14ac:dyDescent="0.25">
      <c r="A659" s="131" t="s">
        <v>3940</v>
      </c>
      <c r="B659" s="98" t="s">
        <v>3941</v>
      </c>
      <c r="C659" s="129">
        <v>42058</v>
      </c>
      <c r="D659" s="130">
        <v>176000</v>
      </c>
      <c r="E659" s="130">
        <v>176000</v>
      </c>
      <c r="F659" s="128" t="s">
        <v>2047</v>
      </c>
      <c r="G659" s="129">
        <v>42369</v>
      </c>
      <c r="H659" s="110" t="s">
        <v>211</v>
      </c>
    </row>
    <row r="660" spans="1:8" x14ac:dyDescent="0.25">
      <c r="A660" s="131" t="s">
        <v>3942</v>
      </c>
      <c r="B660" s="98" t="s">
        <v>9459</v>
      </c>
      <c r="C660" s="129">
        <v>42038</v>
      </c>
      <c r="D660" s="130">
        <v>700</v>
      </c>
      <c r="E660" s="130">
        <v>700</v>
      </c>
      <c r="F660" s="128" t="s">
        <v>3927</v>
      </c>
      <c r="G660" s="129">
        <v>42038</v>
      </c>
      <c r="H660" s="110" t="s">
        <v>4434</v>
      </c>
    </row>
    <row r="661" spans="1:8" x14ac:dyDescent="0.25">
      <c r="A661" s="131" t="s">
        <v>3943</v>
      </c>
      <c r="B661" s="98" t="s">
        <v>9459</v>
      </c>
      <c r="C661" s="129">
        <v>42040</v>
      </c>
      <c r="D661" s="130">
        <v>450</v>
      </c>
      <c r="E661" s="130">
        <v>450</v>
      </c>
      <c r="F661" s="128" t="s">
        <v>3927</v>
      </c>
      <c r="G661" s="129">
        <v>42040</v>
      </c>
      <c r="H661" s="110" t="s">
        <v>4435</v>
      </c>
    </row>
    <row r="662" spans="1:8" ht="22.5" x14ac:dyDescent="0.25">
      <c r="A662" s="131" t="s">
        <v>3944</v>
      </c>
      <c r="B662" s="98" t="s">
        <v>9459</v>
      </c>
      <c r="C662" s="129">
        <v>42068</v>
      </c>
      <c r="D662" s="130">
        <v>20000</v>
      </c>
      <c r="E662" s="130">
        <v>20000</v>
      </c>
      <c r="F662" s="128" t="s">
        <v>3945</v>
      </c>
      <c r="G662" s="129">
        <v>42040</v>
      </c>
      <c r="H662" s="110" t="s">
        <v>136</v>
      </c>
    </row>
    <row r="663" spans="1:8" x14ac:dyDescent="0.25">
      <c r="A663" s="131" t="s">
        <v>3946</v>
      </c>
      <c r="B663" s="98" t="s">
        <v>10151</v>
      </c>
      <c r="C663" s="129">
        <v>42084</v>
      </c>
      <c r="D663" s="130">
        <v>600</v>
      </c>
      <c r="E663" s="130">
        <v>600</v>
      </c>
      <c r="F663" s="128" t="s">
        <v>1423</v>
      </c>
      <c r="G663" s="129">
        <v>42084</v>
      </c>
      <c r="H663" s="110" t="s">
        <v>4436</v>
      </c>
    </row>
    <row r="664" spans="1:8" x14ac:dyDescent="0.25">
      <c r="A664" s="131" t="s">
        <v>3947</v>
      </c>
      <c r="B664" s="98" t="s">
        <v>10152</v>
      </c>
      <c r="C664" s="129">
        <v>42084</v>
      </c>
      <c r="D664" s="130">
        <v>400</v>
      </c>
      <c r="E664" s="130">
        <v>400</v>
      </c>
      <c r="F664" s="128" t="s">
        <v>2047</v>
      </c>
      <c r="G664" s="129">
        <v>42084</v>
      </c>
      <c r="H664" s="110" t="s">
        <v>4437</v>
      </c>
    </row>
    <row r="665" spans="1:8" x14ac:dyDescent="0.25">
      <c r="A665" s="131" t="s">
        <v>3948</v>
      </c>
      <c r="B665" s="98" t="s">
        <v>10151</v>
      </c>
      <c r="C665" s="129">
        <v>42084</v>
      </c>
      <c r="D665" s="130">
        <v>400</v>
      </c>
      <c r="E665" s="130">
        <v>400</v>
      </c>
      <c r="F665" s="128" t="s">
        <v>2047</v>
      </c>
      <c r="G665" s="129">
        <v>42084</v>
      </c>
      <c r="H665" s="110" t="s">
        <v>4438</v>
      </c>
    </row>
    <row r="666" spans="1:8" ht="22.5" x14ac:dyDescent="0.25">
      <c r="A666" s="131" t="s">
        <v>3949</v>
      </c>
      <c r="B666" s="98" t="s">
        <v>3950</v>
      </c>
      <c r="C666" s="129">
        <v>42084</v>
      </c>
      <c r="D666" s="130">
        <v>400</v>
      </c>
      <c r="E666" s="130">
        <v>400</v>
      </c>
      <c r="F666" s="128" t="s">
        <v>2047</v>
      </c>
      <c r="G666" s="129">
        <v>42084</v>
      </c>
      <c r="H666" s="110" t="s">
        <v>4439</v>
      </c>
    </row>
    <row r="667" spans="1:8" x14ac:dyDescent="0.25">
      <c r="A667" s="131" t="s">
        <v>3951</v>
      </c>
      <c r="B667" s="98" t="s">
        <v>10151</v>
      </c>
      <c r="C667" s="129">
        <v>42084</v>
      </c>
      <c r="D667" s="130">
        <v>400</v>
      </c>
      <c r="E667" s="130">
        <v>400</v>
      </c>
      <c r="F667" s="128" t="s">
        <v>2047</v>
      </c>
      <c r="G667" s="129">
        <v>42084</v>
      </c>
      <c r="H667" s="110" t="s">
        <v>4440</v>
      </c>
    </row>
    <row r="668" spans="1:8" x14ac:dyDescent="0.25">
      <c r="A668" s="131" t="s">
        <v>3952</v>
      </c>
      <c r="B668" s="98" t="s">
        <v>10153</v>
      </c>
      <c r="C668" s="129">
        <v>42084</v>
      </c>
      <c r="D668" s="130">
        <v>400</v>
      </c>
      <c r="E668" s="130">
        <v>400</v>
      </c>
      <c r="F668" s="128" t="s">
        <v>2766</v>
      </c>
      <c r="G668" s="129">
        <v>42084</v>
      </c>
      <c r="H668" s="110" t="s">
        <v>4441</v>
      </c>
    </row>
    <row r="669" spans="1:8" ht="45" x14ac:dyDescent="0.25">
      <c r="A669" s="131" t="s">
        <v>3953</v>
      </c>
      <c r="B669" s="98" t="s">
        <v>3954</v>
      </c>
      <c r="C669" s="129">
        <v>42082</v>
      </c>
      <c r="D669" s="130">
        <v>60000</v>
      </c>
      <c r="E669" s="130">
        <v>60000</v>
      </c>
      <c r="F669" s="128" t="s">
        <v>3955</v>
      </c>
      <c r="G669" s="129">
        <v>42082</v>
      </c>
      <c r="H669" s="110" t="s">
        <v>225</v>
      </c>
    </row>
    <row r="670" spans="1:8" x14ac:dyDescent="0.25">
      <c r="A670" s="131" t="s">
        <v>3956</v>
      </c>
      <c r="B670" s="98" t="s">
        <v>9459</v>
      </c>
      <c r="C670" s="129">
        <v>42088</v>
      </c>
      <c r="D670" s="130">
        <v>500</v>
      </c>
      <c r="E670" s="130">
        <v>500</v>
      </c>
      <c r="F670" s="128" t="s">
        <v>3927</v>
      </c>
      <c r="G670" s="129">
        <v>42088</v>
      </c>
      <c r="H670" s="110" t="s">
        <v>4442</v>
      </c>
    </row>
    <row r="671" spans="1:8" x14ac:dyDescent="0.25">
      <c r="A671" s="131" t="s">
        <v>3957</v>
      </c>
      <c r="B671" s="98" t="s">
        <v>10154</v>
      </c>
      <c r="C671" s="129">
        <v>42095</v>
      </c>
      <c r="D671" s="130">
        <v>400</v>
      </c>
      <c r="E671" s="130">
        <v>400</v>
      </c>
      <c r="F671" s="128" t="s">
        <v>2047</v>
      </c>
      <c r="G671" s="129">
        <v>42095</v>
      </c>
      <c r="H671" s="110" t="s">
        <v>4443</v>
      </c>
    </row>
    <row r="672" spans="1:8" ht="33.75" x14ac:dyDescent="0.25">
      <c r="A672" s="131" t="s">
        <v>3958</v>
      </c>
      <c r="B672" s="98" t="s">
        <v>3959</v>
      </c>
      <c r="C672" s="129">
        <v>42107</v>
      </c>
      <c r="D672" s="130">
        <v>27000</v>
      </c>
      <c r="E672" s="130">
        <v>27000</v>
      </c>
      <c r="F672" s="128" t="s">
        <v>2047</v>
      </c>
      <c r="G672" s="129">
        <v>42107</v>
      </c>
      <c r="H672" s="110" t="s">
        <v>4198</v>
      </c>
    </row>
    <row r="673" spans="1:8" ht="22.5" x14ac:dyDescent="0.25">
      <c r="A673" s="131" t="s">
        <v>3960</v>
      </c>
      <c r="B673" s="98" t="s">
        <v>9459</v>
      </c>
      <c r="C673" s="129">
        <v>42114</v>
      </c>
      <c r="D673" s="130">
        <v>5000</v>
      </c>
      <c r="E673" s="130">
        <v>5000</v>
      </c>
      <c r="F673" s="128" t="s">
        <v>3961</v>
      </c>
      <c r="G673" s="129">
        <v>42114</v>
      </c>
      <c r="H673" s="110" t="s">
        <v>4444</v>
      </c>
    </row>
    <row r="674" spans="1:8" ht="22.5" x14ac:dyDescent="0.25">
      <c r="A674" s="131" t="s">
        <v>3962</v>
      </c>
      <c r="B674" s="98" t="s">
        <v>10155</v>
      </c>
      <c r="C674" s="129">
        <v>42107</v>
      </c>
      <c r="D674" s="130">
        <v>600</v>
      </c>
      <c r="E674" s="130">
        <v>600</v>
      </c>
      <c r="F674" s="128" t="s">
        <v>138</v>
      </c>
      <c r="G674" s="129">
        <v>42107</v>
      </c>
      <c r="H674" s="110" t="s">
        <v>331</v>
      </c>
    </row>
    <row r="675" spans="1:8" x14ac:dyDescent="0.25">
      <c r="A675" s="131" t="s">
        <v>3963</v>
      </c>
      <c r="B675" s="98" t="s">
        <v>10156</v>
      </c>
      <c r="C675" s="129">
        <v>42138</v>
      </c>
      <c r="D675" s="130">
        <v>400</v>
      </c>
      <c r="E675" s="130">
        <v>400</v>
      </c>
      <c r="F675" s="128" t="s">
        <v>1400</v>
      </c>
      <c r="G675" s="129">
        <v>42138</v>
      </c>
      <c r="H675" s="110" t="s">
        <v>4445</v>
      </c>
    </row>
    <row r="676" spans="1:8" x14ac:dyDescent="0.25">
      <c r="A676" s="131" t="s">
        <v>3964</v>
      </c>
      <c r="B676" s="98" t="s">
        <v>10156</v>
      </c>
      <c r="C676" s="129">
        <v>42132</v>
      </c>
      <c r="D676" s="130">
        <v>400</v>
      </c>
      <c r="E676" s="130">
        <v>400</v>
      </c>
      <c r="F676" s="128" t="s">
        <v>1477</v>
      </c>
      <c r="G676" s="129">
        <v>42132</v>
      </c>
      <c r="H676" s="110" t="s">
        <v>4446</v>
      </c>
    </row>
    <row r="677" spans="1:8" x14ac:dyDescent="0.25">
      <c r="A677" s="131" t="s">
        <v>3965</v>
      </c>
      <c r="B677" s="98" t="s">
        <v>10157</v>
      </c>
      <c r="C677" s="129">
        <v>42146</v>
      </c>
      <c r="D677" s="130">
        <v>4000</v>
      </c>
      <c r="E677" s="130">
        <v>4000</v>
      </c>
      <c r="F677" s="128" t="s">
        <v>3927</v>
      </c>
      <c r="G677" s="129">
        <v>42146</v>
      </c>
      <c r="H677" s="110" t="s">
        <v>4447</v>
      </c>
    </row>
    <row r="678" spans="1:8" x14ac:dyDescent="0.25">
      <c r="A678" s="131" t="s">
        <v>3966</v>
      </c>
      <c r="B678" s="98" t="s">
        <v>10158</v>
      </c>
      <c r="C678" s="129">
        <v>42172</v>
      </c>
      <c r="D678" s="130">
        <v>400</v>
      </c>
      <c r="E678" s="130">
        <v>400</v>
      </c>
      <c r="F678" s="128" t="s">
        <v>3967</v>
      </c>
      <c r="G678" s="129">
        <v>42172</v>
      </c>
      <c r="H678" s="110" t="s">
        <v>4448</v>
      </c>
    </row>
    <row r="679" spans="1:8" x14ac:dyDescent="0.25">
      <c r="A679" s="131" t="s">
        <v>3968</v>
      </c>
      <c r="B679" s="98" t="s">
        <v>10159</v>
      </c>
      <c r="C679" s="129">
        <v>42172</v>
      </c>
      <c r="D679" s="130">
        <v>400</v>
      </c>
      <c r="E679" s="130">
        <v>400</v>
      </c>
      <c r="F679" s="128" t="s">
        <v>1400</v>
      </c>
      <c r="G679" s="129">
        <v>42172</v>
      </c>
      <c r="H679" s="110" t="s">
        <v>4449</v>
      </c>
    </row>
    <row r="680" spans="1:8" x14ac:dyDescent="0.25">
      <c r="A680" s="131" t="s">
        <v>3969</v>
      </c>
      <c r="B680" s="98" t="s">
        <v>10160</v>
      </c>
      <c r="C680" s="129">
        <v>42172</v>
      </c>
      <c r="D680" s="130">
        <v>400</v>
      </c>
      <c r="E680" s="130">
        <v>400</v>
      </c>
      <c r="F680" s="128" t="s">
        <v>1400</v>
      </c>
      <c r="G680" s="129">
        <v>42172</v>
      </c>
      <c r="H680" s="110" t="s">
        <v>4450</v>
      </c>
    </row>
    <row r="681" spans="1:8" x14ac:dyDescent="0.25">
      <c r="A681" s="131" t="s">
        <v>3970</v>
      </c>
      <c r="B681" s="98" t="s">
        <v>10161</v>
      </c>
      <c r="C681" s="129">
        <v>42172</v>
      </c>
      <c r="D681" s="130">
        <v>400</v>
      </c>
      <c r="E681" s="130">
        <v>400</v>
      </c>
      <c r="F681" s="128" t="s">
        <v>1477</v>
      </c>
      <c r="G681" s="129">
        <v>42172</v>
      </c>
      <c r="H681" s="110" t="s">
        <v>4451</v>
      </c>
    </row>
    <row r="682" spans="1:8" x14ac:dyDescent="0.25">
      <c r="A682" s="131" t="s">
        <v>3971</v>
      </c>
      <c r="B682" s="98" t="s">
        <v>10161</v>
      </c>
      <c r="C682" s="129">
        <v>42172</v>
      </c>
      <c r="D682" s="130">
        <v>400</v>
      </c>
      <c r="E682" s="130">
        <v>400</v>
      </c>
      <c r="F682" s="128" t="s">
        <v>1477</v>
      </c>
      <c r="G682" s="129">
        <v>42172</v>
      </c>
      <c r="H682" s="110" t="s">
        <v>4452</v>
      </c>
    </row>
    <row r="683" spans="1:8" ht="45" x14ac:dyDescent="0.25">
      <c r="A683" s="131" t="s">
        <v>3972</v>
      </c>
      <c r="B683" s="98" t="s">
        <v>3973</v>
      </c>
      <c r="C683" s="129">
        <v>42170</v>
      </c>
      <c r="D683" s="130">
        <v>50000</v>
      </c>
      <c r="E683" s="130">
        <v>50000</v>
      </c>
      <c r="F683" s="128" t="s">
        <v>2047</v>
      </c>
      <c r="G683" s="129">
        <v>42170</v>
      </c>
      <c r="H683" s="110" t="s">
        <v>1846</v>
      </c>
    </row>
    <row r="684" spans="1:8" ht="22.5" x14ac:dyDescent="0.25">
      <c r="A684" s="131" t="s">
        <v>3974</v>
      </c>
      <c r="B684" s="98" t="s">
        <v>10162</v>
      </c>
      <c r="C684" s="129">
        <v>42209</v>
      </c>
      <c r="D684" s="130">
        <v>600</v>
      </c>
      <c r="E684" s="130">
        <v>600</v>
      </c>
      <c r="F684" s="128" t="s">
        <v>137</v>
      </c>
      <c r="G684" s="129">
        <v>42209</v>
      </c>
      <c r="H684" s="110" t="s">
        <v>4453</v>
      </c>
    </row>
    <row r="685" spans="1:8" ht="22.5" x14ac:dyDescent="0.25">
      <c r="A685" s="131" t="s">
        <v>3975</v>
      </c>
      <c r="B685" s="98" t="s">
        <v>10163</v>
      </c>
      <c r="C685" s="129">
        <v>42282</v>
      </c>
      <c r="D685" s="130">
        <v>400</v>
      </c>
      <c r="E685" s="130">
        <v>400</v>
      </c>
      <c r="F685" s="128" t="s">
        <v>1423</v>
      </c>
      <c r="G685" s="129">
        <v>42282</v>
      </c>
      <c r="H685" s="110" t="s">
        <v>4454</v>
      </c>
    </row>
    <row r="686" spans="1:8" ht="22.5" x14ac:dyDescent="0.25">
      <c r="A686" s="131" t="s">
        <v>3976</v>
      </c>
      <c r="B686" s="98" t="s">
        <v>10163</v>
      </c>
      <c r="C686" s="129">
        <v>42279</v>
      </c>
      <c r="D686" s="130">
        <v>300</v>
      </c>
      <c r="E686" s="130">
        <v>300</v>
      </c>
      <c r="F686" s="128" t="s">
        <v>1423</v>
      </c>
      <c r="G686" s="129">
        <v>42279</v>
      </c>
      <c r="H686" s="110" t="s">
        <v>51</v>
      </c>
    </row>
    <row r="687" spans="1:8" ht="33.75" x14ac:dyDescent="0.25">
      <c r="A687" s="131" t="s">
        <v>3977</v>
      </c>
      <c r="B687" s="98" t="s">
        <v>3978</v>
      </c>
      <c r="C687" s="129">
        <v>42272</v>
      </c>
      <c r="D687" s="130">
        <v>300</v>
      </c>
      <c r="E687" s="130">
        <v>300</v>
      </c>
      <c r="F687" s="128" t="s">
        <v>1423</v>
      </c>
      <c r="G687" s="129">
        <v>42272</v>
      </c>
      <c r="H687" s="110" t="s">
        <v>4455</v>
      </c>
    </row>
    <row r="688" spans="1:8" ht="22.5" x14ac:dyDescent="0.25">
      <c r="A688" s="131" t="s">
        <v>3979</v>
      </c>
      <c r="B688" s="98" t="s">
        <v>10163</v>
      </c>
      <c r="C688" s="129">
        <v>42272</v>
      </c>
      <c r="D688" s="130">
        <v>300</v>
      </c>
      <c r="E688" s="130">
        <v>300</v>
      </c>
      <c r="F688" s="128" t="s">
        <v>1423</v>
      </c>
      <c r="G688" s="129">
        <v>42272</v>
      </c>
      <c r="H688" s="110" t="s">
        <v>4456</v>
      </c>
    </row>
    <row r="689" spans="1:8" ht="22.5" x14ac:dyDescent="0.25">
      <c r="A689" s="131" t="s">
        <v>3980</v>
      </c>
      <c r="B689" s="98" t="s">
        <v>10163</v>
      </c>
      <c r="C689" s="129">
        <v>42268</v>
      </c>
      <c r="D689" s="130">
        <v>500</v>
      </c>
      <c r="E689" s="130">
        <v>500</v>
      </c>
      <c r="F689" s="128" t="s">
        <v>1423</v>
      </c>
      <c r="G689" s="129">
        <v>42268</v>
      </c>
      <c r="H689" s="110" t="s">
        <v>649</v>
      </c>
    </row>
    <row r="690" spans="1:8" ht="22.5" x14ac:dyDescent="0.25">
      <c r="A690" s="131" t="s">
        <v>3981</v>
      </c>
      <c r="B690" s="98" t="s">
        <v>10163</v>
      </c>
      <c r="C690" s="129">
        <v>42271</v>
      </c>
      <c r="D690" s="130">
        <v>300</v>
      </c>
      <c r="E690" s="130">
        <v>300</v>
      </c>
      <c r="F690" s="128" t="s">
        <v>1423</v>
      </c>
      <c r="G690" s="129">
        <v>42271</v>
      </c>
      <c r="H690" s="110" t="s">
        <v>401</v>
      </c>
    </row>
    <row r="691" spans="1:8" ht="22.5" x14ac:dyDescent="0.25">
      <c r="A691" s="131" t="s">
        <v>3982</v>
      </c>
      <c r="B691" s="98" t="s">
        <v>10163</v>
      </c>
      <c r="C691" s="129">
        <v>42262</v>
      </c>
      <c r="D691" s="130">
        <v>300</v>
      </c>
      <c r="E691" s="130">
        <v>300</v>
      </c>
      <c r="F691" s="128" t="s">
        <v>1423</v>
      </c>
      <c r="G691" s="129">
        <v>42262</v>
      </c>
      <c r="H691" s="110" t="s">
        <v>4457</v>
      </c>
    </row>
    <row r="692" spans="1:8" ht="22.5" x14ac:dyDescent="0.25">
      <c r="A692" s="131" t="s">
        <v>3983</v>
      </c>
      <c r="B692" s="98" t="s">
        <v>10164</v>
      </c>
      <c r="C692" s="129">
        <v>42265</v>
      </c>
      <c r="D692" s="130">
        <v>600</v>
      </c>
      <c r="E692" s="130">
        <v>600</v>
      </c>
      <c r="F692" s="128" t="s">
        <v>138</v>
      </c>
      <c r="G692" s="129">
        <v>42265</v>
      </c>
      <c r="H692" s="110" t="s">
        <v>4458</v>
      </c>
    </row>
    <row r="693" spans="1:8" x14ac:dyDescent="0.25">
      <c r="A693" s="131" t="s">
        <v>3984</v>
      </c>
      <c r="B693" s="98" t="s">
        <v>9459</v>
      </c>
      <c r="C693" s="129">
        <v>42356</v>
      </c>
      <c r="D693" s="130">
        <v>1500</v>
      </c>
      <c r="E693" s="130">
        <v>1500</v>
      </c>
      <c r="F693" s="128" t="s">
        <v>3985</v>
      </c>
      <c r="G693" s="129">
        <v>42356</v>
      </c>
      <c r="H693" s="110" t="s">
        <v>4459</v>
      </c>
    </row>
    <row r="694" spans="1:8" ht="22.5" x14ac:dyDescent="0.25">
      <c r="A694" s="131" t="s">
        <v>3986</v>
      </c>
      <c r="B694" s="98" t="s">
        <v>10165</v>
      </c>
      <c r="C694" s="129">
        <v>42254</v>
      </c>
      <c r="D694" s="130">
        <v>0</v>
      </c>
      <c r="E694" s="130">
        <v>0</v>
      </c>
      <c r="F694" s="128" t="s">
        <v>2047</v>
      </c>
      <c r="G694" s="129">
        <v>42254</v>
      </c>
      <c r="H694" s="110" t="s">
        <v>14</v>
      </c>
    </row>
    <row r="695" spans="1:8" ht="33.75" x14ac:dyDescent="0.25">
      <c r="A695" s="131" t="s">
        <v>3987</v>
      </c>
      <c r="B695" s="98" t="s">
        <v>3988</v>
      </c>
      <c r="C695" s="129">
        <v>42254</v>
      </c>
      <c r="D695" s="130">
        <v>0</v>
      </c>
      <c r="E695" s="130">
        <v>0</v>
      </c>
      <c r="F695" s="128" t="s">
        <v>2047</v>
      </c>
      <c r="G695" s="129">
        <v>42254</v>
      </c>
      <c r="H695" s="110" t="s">
        <v>19</v>
      </c>
    </row>
    <row r="696" spans="1:8" ht="33.75" x14ac:dyDescent="0.25">
      <c r="A696" s="131" t="s">
        <v>3989</v>
      </c>
      <c r="B696" s="98" t="s">
        <v>3990</v>
      </c>
      <c r="C696" s="129">
        <v>42254</v>
      </c>
      <c r="D696" s="130">
        <v>0</v>
      </c>
      <c r="E696" s="130">
        <v>0</v>
      </c>
      <c r="F696" s="128" t="s">
        <v>2047</v>
      </c>
      <c r="G696" s="129">
        <v>42254</v>
      </c>
      <c r="H696" s="110" t="s">
        <v>245</v>
      </c>
    </row>
    <row r="697" spans="1:8" ht="33.75" x14ac:dyDescent="0.25">
      <c r="A697" s="131" t="s">
        <v>3991</v>
      </c>
      <c r="B697" s="98" t="s">
        <v>3992</v>
      </c>
      <c r="C697" s="129">
        <v>42261</v>
      </c>
      <c r="D697" s="130">
        <v>0</v>
      </c>
      <c r="E697" s="130">
        <v>0</v>
      </c>
      <c r="F697" s="128" t="s">
        <v>2766</v>
      </c>
      <c r="G697" s="129">
        <v>42261</v>
      </c>
      <c r="H697" s="110" t="s">
        <v>45</v>
      </c>
    </row>
    <row r="698" spans="1:8" ht="45" x14ac:dyDescent="0.25">
      <c r="A698" s="131" t="s">
        <v>3993</v>
      </c>
      <c r="B698" s="98" t="s">
        <v>3994</v>
      </c>
      <c r="C698" s="129">
        <v>42261</v>
      </c>
      <c r="D698" s="130">
        <v>0</v>
      </c>
      <c r="E698" s="130">
        <v>0</v>
      </c>
      <c r="F698" s="128" t="s">
        <v>2047</v>
      </c>
      <c r="G698" s="129">
        <v>42261</v>
      </c>
      <c r="H698" s="110" t="s">
        <v>312</v>
      </c>
    </row>
    <row r="699" spans="1:8" ht="56.25" x14ac:dyDescent="0.25">
      <c r="A699" s="131" t="s">
        <v>3995</v>
      </c>
      <c r="B699" s="98" t="s">
        <v>3996</v>
      </c>
      <c r="C699" s="129">
        <v>42261</v>
      </c>
      <c r="D699" s="130">
        <v>0</v>
      </c>
      <c r="E699" s="130">
        <v>0</v>
      </c>
      <c r="F699" s="128" t="s">
        <v>2047</v>
      </c>
      <c r="G699" s="129">
        <v>42261</v>
      </c>
      <c r="H699" s="110" t="s">
        <v>309</v>
      </c>
    </row>
    <row r="700" spans="1:8" ht="33.75" x14ac:dyDescent="0.25">
      <c r="A700" s="131" t="s">
        <v>3997</v>
      </c>
      <c r="B700" s="98" t="s">
        <v>3998</v>
      </c>
      <c r="C700" s="129">
        <v>42254</v>
      </c>
      <c r="D700" s="130">
        <v>0</v>
      </c>
      <c r="E700" s="130">
        <v>0</v>
      </c>
      <c r="F700" s="128" t="s">
        <v>2047</v>
      </c>
      <c r="G700" s="129">
        <v>42254</v>
      </c>
      <c r="H700" s="110" t="s">
        <v>18</v>
      </c>
    </row>
    <row r="701" spans="1:8" ht="33.75" x14ac:dyDescent="0.25">
      <c r="A701" s="131" t="s">
        <v>3999</v>
      </c>
      <c r="B701" s="98" t="s">
        <v>4000</v>
      </c>
      <c r="C701" s="129">
        <v>42263</v>
      </c>
      <c r="D701" s="130">
        <v>0</v>
      </c>
      <c r="E701" s="130">
        <v>0</v>
      </c>
      <c r="F701" s="128" t="s">
        <v>2047</v>
      </c>
      <c r="G701" s="129">
        <v>42263</v>
      </c>
      <c r="H701" s="110" t="s">
        <v>243</v>
      </c>
    </row>
    <row r="702" spans="1:8" ht="33.75" x14ac:dyDescent="0.25">
      <c r="A702" s="131" t="s">
        <v>4001</v>
      </c>
      <c r="B702" s="98" t="s">
        <v>4002</v>
      </c>
      <c r="C702" s="129">
        <v>42265</v>
      </c>
      <c r="D702" s="130">
        <v>0</v>
      </c>
      <c r="E702" s="130">
        <v>0</v>
      </c>
      <c r="F702" s="128" t="s">
        <v>2047</v>
      </c>
      <c r="G702" s="129">
        <v>42265</v>
      </c>
      <c r="H702" s="110" t="s">
        <v>26</v>
      </c>
    </row>
    <row r="703" spans="1:8" ht="33.75" x14ac:dyDescent="0.25">
      <c r="A703" s="131" t="s">
        <v>4003</v>
      </c>
      <c r="B703" s="98" t="s">
        <v>4002</v>
      </c>
      <c r="C703" s="129">
        <v>42254</v>
      </c>
      <c r="D703" s="130">
        <v>0</v>
      </c>
      <c r="E703" s="130">
        <v>0</v>
      </c>
      <c r="F703" s="128" t="s">
        <v>2047</v>
      </c>
      <c r="G703" s="129">
        <v>42254</v>
      </c>
      <c r="H703" s="110" t="s">
        <v>316</v>
      </c>
    </row>
    <row r="704" spans="1:8" ht="33.75" x14ac:dyDescent="0.25">
      <c r="A704" s="131" t="s">
        <v>4004</v>
      </c>
      <c r="B704" s="98" t="s">
        <v>4005</v>
      </c>
      <c r="C704" s="129">
        <v>42258</v>
      </c>
      <c r="D704" s="130">
        <v>0</v>
      </c>
      <c r="E704" s="130">
        <v>0</v>
      </c>
      <c r="F704" s="128" t="s">
        <v>2047</v>
      </c>
      <c r="G704" s="129">
        <v>42258</v>
      </c>
      <c r="H704" s="110" t="s">
        <v>2690</v>
      </c>
    </row>
    <row r="705" spans="1:8" ht="45" x14ac:dyDescent="0.25">
      <c r="A705" s="131" t="s">
        <v>4006</v>
      </c>
      <c r="B705" s="98" t="s">
        <v>4007</v>
      </c>
      <c r="C705" s="129">
        <v>42268</v>
      </c>
      <c r="D705" s="130">
        <v>0</v>
      </c>
      <c r="E705" s="130">
        <v>0</v>
      </c>
      <c r="F705" s="128" t="s">
        <v>2047</v>
      </c>
      <c r="G705" s="129">
        <v>42268</v>
      </c>
      <c r="H705" s="110" t="s">
        <v>314</v>
      </c>
    </row>
    <row r="706" spans="1:8" ht="33.75" x14ac:dyDescent="0.25">
      <c r="A706" s="131" t="s">
        <v>4008</v>
      </c>
      <c r="B706" s="98" t="s">
        <v>4009</v>
      </c>
      <c r="C706" s="129">
        <v>42268</v>
      </c>
      <c r="D706" s="130">
        <v>0</v>
      </c>
      <c r="E706" s="130">
        <v>0</v>
      </c>
      <c r="F706" s="128" t="s">
        <v>2047</v>
      </c>
      <c r="G706" s="129">
        <v>42268</v>
      </c>
      <c r="H706" s="110" t="s">
        <v>4460</v>
      </c>
    </row>
    <row r="707" spans="1:8" ht="33.75" x14ac:dyDescent="0.25">
      <c r="A707" s="131" t="s">
        <v>4010</v>
      </c>
      <c r="B707" s="98" t="s">
        <v>4011</v>
      </c>
      <c r="C707" s="129">
        <v>42254</v>
      </c>
      <c r="D707" s="130">
        <v>0</v>
      </c>
      <c r="E707" s="130">
        <v>0</v>
      </c>
      <c r="F707" s="128" t="s">
        <v>2047</v>
      </c>
      <c r="G707" s="129">
        <v>42254</v>
      </c>
      <c r="H707" s="110" t="s">
        <v>311</v>
      </c>
    </row>
    <row r="708" spans="1:8" ht="33.75" x14ac:dyDescent="0.25">
      <c r="A708" s="131" t="s">
        <v>4012</v>
      </c>
      <c r="B708" s="98" t="s">
        <v>4013</v>
      </c>
      <c r="C708" s="129">
        <v>42254</v>
      </c>
      <c r="D708" s="130">
        <v>0</v>
      </c>
      <c r="E708" s="130">
        <v>0</v>
      </c>
      <c r="F708" s="128" t="s">
        <v>2047</v>
      </c>
      <c r="G708" s="129">
        <v>42254</v>
      </c>
      <c r="H708" s="110" t="s">
        <v>47</v>
      </c>
    </row>
    <row r="709" spans="1:8" ht="45" x14ac:dyDescent="0.25">
      <c r="A709" s="131" t="s">
        <v>4014</v>
      </c>
      <c r="B709" s="98" t="s">
        <v>4015</v>
      </c>
      <c r="C709" s="129">
        <v>42254</v>
      </c>
      <c r="D709" s="130">
        <v>0</v>
      </c>
      <c r="E709" s="130">
        <v>0</v>
      </c>
      <c r="F709" s="128" t="s">
        <v>2047</v>
      </c>
      <c r="G709" s="129">
        <v>42254</v>
      </c>
      <c r="H709" s="110" t="s">
        <v>41</v>
      </c>
    </row>
    <row r="710" spans="1:8" ht="45" x14ac:dyDescent="0.25">
      <c r="A710" s="131" t="s">
        <v>4016</v>
      </c>
      <c r="B710" s="98" t="s">
        <v>4017</v>
      </c>
      <c r="C710" s="129">
        <v>42296</v>
      </c>
      <c r="D710" s="130">
        <v>0</v>
      </c>
      <c r="E710" s="130">
        <v>0</v>
      </c>
      <c r="F710" s="128" t="s">
        <v>2047</v>
      </c>
      <c r="G710" s="129">
        <v>42296</v>
      </c>
      <c r="H710" s="110" t="s">
        <v>315</v>
      </c>
    </row>
    <row r="711" spans="1:8" ht="45" x14ac:dyDescent="0.25">
      <c r="A711" s="131" t="s">
        <v>4018</v>
      </c>
      <c r="B711" s="98" t="s">
        <v>4019</v>
      </c>
      <c r="C711" s="129">
        <v>42254</v>
      </c>
      <c r="D711" s="130">
        <v>0</v>
      </c>
      <c r="E711" s="130">
        <v>0</v>
      </c>
      <c r="F711" s="128" t="s">
        <v>4020</v>
      </c>
      <c r="G711" s="129">
        <v>42254</v>
      </c>
      <c r="H711" s="110" t="s">
        <v>14</v>
      </c>
    </row>
    <row r="712" spans="1:8" ht="33.75" x14ac:dyDescent="0.25">
      <c r="A712" s="131" t="s">
        <v>4021</v>
      </c>
      <c r="B712" s="98" t="s">
        <v>4022</v>
      </c>
      <c r="C712" s="129">
        <v>42254</v>
      </c>
      <c r="D712" s="130">
        <v>0</v>
      </c>
      <c r="E712" s="130">
        <v>0</v>
      </c>
      <c r="F712" s="128" t="s">
        <v>4020</v>
      </c>
      <c r="G712" s="129">
        <v>42254</v>
      </c>
      <c r="H712" s="110" t="s">
        <v>19</v>
      </c>
    </row>
    <row r="713" spans="1:8" ht="33.75" x14ac:dyDescent="0.25">
      <c r="A713" s="131" t="s">
        <v>4023</v>
      </c>
      <c r="B713" s="98" t="s">
        <v>4024</v>
      </c>
      <c r="C713" s="129">
        <v>42254</v>
      </c>
      <c r="D713" s="130">
        <v>0</v>
      </c>
      <c r="E713" s="130">
        <v>0</v>
      </c>
      <c r="F713" s="128" t="s">
        <v>1966</v>
      </c>
      <c r="G713" s="129">
        <v>42254</v>
      </c>
      <c r="H713" s="110" t="s">
        <v>245</v>
      </c>
    </row>
    <row r="714" spans="1:8" ht="33.75" x14ac:dyDescent="0.25">
      <c r="A714" s="131" t="s">
        <v>4025</v>
      </c>
      <c r="B714" s="98" t="s">
        <v>4026</v>
      </c>
      <c r="C714" s="129">
        <v>42261</v>
      </c>
      <c r="D714" s="130">
        <v>0</v>
      </c>
      <c r="E714" s="130">
        <v>0</v>
      </c>
      <c r="F714" s="128" t="s">
        <v>4020</v>
      </c>
      <c r="G714" s="129">
        <v>42261</v>
      </c>
      <c r="H714" s="110" t="s">
        <v>45</v>
      </c>
    </row>
    <row r="715" spans="1:8" ht="45" x14ac:dyDescent="0.25">
      <c r="A715" s="131" t="s">
        <v>4027</v>
      </c>
      <c r="B715" s="98" t="s">
        <v>4028</v>
      </c>
      <c r="C715" s="129">
        <v>42261</v>
      </c>
      <c r="D715" s="130">
        <v>0</v>
      </c>
      <c r="E715" s="130">
        <v>0</v>
      </c>
      <c r="F715" s="128" t="s">
        <v>4020</v>
      </c>
      <c r="G715" s="129">
        <v>42261</v>
      </c>
      <c r="H715" s="110" t="s">
        <v>312</v>
      </c>
    </row>
    <row r="716" spans="1:8" ht="56.25" x14ac:dyDescent="0.25">
      <c r="A716" s="131" t="s">
        <v>4029</v>
      </c>
      <c r="B716" s="98" t="s">
        <v>4030</v>
      </c>
      <c r="C716" s="129">
        <v>42261</v>
      </c>
      <c r="D716" s="130">
        <v>0</v>
      </c>
      <c r="E716" s="130">
        <v>0</v>
      </c>
      <c r="F716" s="128" t="s">
        <v>4020</v>
      </c>
      <c r="G716" s="129">
        <v>42261</v>
      </c>
      <c r="H716" s="110" t="s">
        <v>309</v>
      </c>
    </row>
    <row r="717" spans="1:8" ht="33.75" x14ac:dyDescent="0.25">
      <c r="A717" s="131" t="s">
        <v>4031</v>
      </c>
      <c r="B717" s="98" t="s">
        <v>4032</v>
      </c>
      <c r="C717" s="129">
        <v>42254</v>
      </c>
      <c r="D717" s="130">
        <v>0</v>
      </c>
      <c r="E717" s="130">
        <v>0</v>
      </c>
      <c r="F717" s="128" t="s">
        <v>4020</v>
      </c>
      <c r="G717" s="129">
        <v>42254</v>
      </c>
      <c r="H717" s="110" t="s">
        <v>18</v>
      </c>
    </row>
    <row r="718" spans="1:8" ht="45" x14ac:dyDescent="0.25">
      <c r="A718" s="131" t="s">
        <v>4033</v>
      </c>
      <c r="B718" s="98" t="s">
        <v>4034</v>
      </c>
      <c r="C718" s="129">
        <v>42263</v>
      </c>
      <c r="D718" s="130">
        <v>0</v>
      </c>
      <c r="E718" s="130">
        <v>0</v>
      </c>
      <c r="F718" s="128" t="s">
        <v>4020</v>
      </c>
      <c r="G718" s="129">
        <v>42263</v>
      </c>
      <c r="H718" s="110" t="s">
        <v>243</v>
      </c>
    </row>
    <row r="719" spans="1:8" ht="33.75" x14ac:dyDescent="0.25">
      <c r="A719" s="131" t="s">
        <v>4035</v>
      </c>
      <c r="B719" s="98" t="s">
        <v>4036</v>
      </c>
      <c r="C719" s="129">
        <v>42265</v>
      </c>
      <c r="D719" s="130">
        <v>0</v>
      </c>
      <c r="E719" s="130">
        <v>0</v>
      </c>
      <c r="F719" s="128" t="s">
        <v>4020</v>
      </c>
      <c r="G719" s="129">
        <v>42265</v>
      </c>
      <c r="H719" s="110" t="s">
        <v>26</v>
      </c>
    </row>
    <row r="720" spans="1:8" ht="45" x14ac:dyDescent="0.25">
      <c r="A720" s="131" t="s">
        <v>4037</v>
      </c>
      <c r="B720" s="98" t="s">
        <v>4038</v>
      </c>
      <c r="C720" s="129">
        <v>42254</v>
      </c>
      <c r="D720" s="130">
        <v>0</v>
      </c>
      <c r="E720" s="130">
        <v>0</v>
      </c>
      <c r="F720" s="128" t="s">
        <v>4020</v>
      </c>
      <c r="G720" s="129">
        <v>42254</v>
      </c>
      <c r="H720" s="110" t="s">
        <v>4461</v>
      </c>
    </row>
    <row r="721" spans="1:8" ht="45" x14ac:dyDescent="0.25">
      <c r="A721" s="131" t="s">
        <v>4039</v>
      </c>
      <c r="B721" s="98" t="s">
        <v>4040</v>
      </c>
      <c r="C721" s="129">
        <v>42254</v>
      </c>
      <c r="D721" s="130">
        <v>0</v>
      </c>
      <c r="E721" s="130">
        <v>0</v>
      </c>
      <c r="F721" s="128" t="s">
        <v>4041</v>
      </c>
      <c r="G721" s="129">
        <v>42254</v>
      </c>
      <c r="H721" s="110" t="s">
        <v>318</v>
      </c>
    </row>
    <row r="722" spans="1:8" ht="45" x14ac:dyDescent="0.25">
      <c r="A722" s="131" t="s">
        <v>4042</v>
      </c>
      <c r="B722" s="98" t="s">
        <v>4043</v>
      </c>
      <c r="C722" s="129">
        <v>42254</v>
      </c>
      <c r="D722" s="130">
        <v>0</v>
      </c>
      <c r="E722" s="130">
        <v>0</v>
      </c>
      <c r="F722" s="128" t="s">
        <v>4020</v>
      </c>
      <c r="G722" s="129">
        <v>42254</v>
      </c>
      <c r="H722" s="110" t="s">
        <v>316</v>
      </c>
    </row>
    <row r="723" spans="1:8" ht="45" x14ac:dyDescent="0.25">
      <c r="A723" s="131" t="s">
        <v>4044</v>
      </c>
      <c r="B723" s="98" t="s">
        <v>4045</v>
      </c>
      <c r="C723" s="129">
        <v>42258</v>
      </c>
      <c r="D723" s="130">
        <v>0</v>
      </c>
      <c r="E723" s="130">
        <v>0</v>
      </c>
      <c r="F723" s="128" t="s">
        <v>4020</v>
      </c>
      <c r="G723" s="129">
        <v>42258</v>
      </c>
      <c r="H723" s="110" t="s">
        <v>2690</v>
      </c>
    </row>
    <row r="724" spans="1:8" ht="45" x14ac:dyDescent="0.25">
      <c r="A724" s="131" t="s">
        <v>4046</v>
      </c>
      <c r="B724" s="98" t="s">
        <v>4047</v>
      </c>
      <c r="C724" s="129">
        <v>42268</v>
      </c>
      <c r="D724" s="130">
        <v>0</v>
      </c>
      <c r="E724" s="130">
        <v>0</v>
      </c>
      <c r="F724" s="128" t="s">
        <v>4020</v>
      </c>
      <c r="G724" s="129">
        <v>42268</v>
      </c>
      <c r="H724" s="110" t="s">
        <v>4460</v>
      </c>
    </row>
    <row r="725" spans="1:8" ht="33.75" x14ac:dyDescent="0.25">
      <c r="A725" s="131" t="s">
        <v>4048</v>
      </c>
      <c r="B725" s="98" t="s">
        <v>4049</v>
      </c>
      <c r="C725" s="129">
        <v>42254</v>
      </c>
      <c r="D725" s="130">
        <v>0</v>
      </c>
      <c r="E725" s="130">
        <v>0</v>
      </c>
      <c r="F725" s="128" t="s">
        <v>4020</v>
      </c>
      <c r="G725" s="129">
        <v>42254</v>
      </c>
      <c r="H725" s="110" t="s">
        <v>311</v>
      </c>
    </row>
    <row r="726" spans="1:8" ht="33.75" x14ac:dyDescent="0.25">
      <c r="A726" s="131" t="s">
        <v>4050</v>
      </c>
      <c r="B726" s="98" t="s">
        <v>4051</v>
      </c>
      <c r="C726" s="129">
        <v>42254</v>
      </c>
      <c r="D726" s="130">
        <v>0</v>
      </c>
      <c r="E726" s="130">
        <v>0</v>
      </c>
      <c r="F726" s="128" t="s">
        <v>4020</v>
      </c>
      <c r="G726" s="129">
        <v>42254</v>
      </c>
      <c r="H726" s="110" t="s">
        <v>47</v>
      </c>
    </row>
    <row r="727" spans="1:8" ht="45" x14ac:dyDescent="0.25">
      <c r="A727" s="131" t="s">
        <v>4052</v>
      </c>
      <c r="B727" s="98" t="s">
        <v>4053</v>
      </c>
      <c r="C727" s="129">
        <v>42277</v>
      </c>
      <c r="D727" s="130">
        <v>0</v>
      </c>
      <c r="E727" s="130">
        <v>0</v>
      </c>
      <c r="F727" s="128" t="s">
        <v>4020</v>
      </c>
      <c r="G727" s="129">
        <v>42277</v>
      </c>
      <c r="H727" s="110" t="s">
        <v>4462</v>
      </c>
    </row>
    <row r="728" spans="1:8" ht="45" x14ac:dyDescent="0.25">
      <c r="A728" s="131" t="s">
        <v>4054</v>
      </c>
      <c r="B728" s="98" t="s">
        <v>4055</v>
      </c>
      <c r="C728" s="129">
        <v>42296</v>
      </c>
      <c r="D728" s="130">
        <v>0</v>
      </c>
      <c r="E728" s="130">
        <v>0</v>
      </c>
      <c r="F728" s="128" t="s">
        <v>4020</v>
      </c>
      <c r="G728" s="129">
        <v>42296</v>
      </c>
      <c r="H728" s="110" t="s">
        <v>315</v>
      </c>
    </row>
    <row r="729" spans="1:8" ht="45" x14ac:dyDescent="0.25">
      <c r="A729" s="131" t="s">
        <v>4056</v>
      </c>
      <c r="B729" s="98" t="s">
        <v>4057</v>
      </c>
      <c r="C729" s="129">
        <v>42254</v>
      </c>
      <c r="D729" s="130">
        <v>0</v>
      </c>
      <c r="E729" s="130">
        <v>0</v>
      </c>
      <c r="F729" s="128" t="s">
        <v>4020</v>
      </c>
      <c r="G729" s="129">
        <v>42254</v>
      </c>
      <c r="H729" s="110" t="s">
        <v>41</v>
      </c>
    </row>
    <row r="730" spans="1:8" ht="22.5" x14ac:dyDescent="0.25">
      <c r="A730" s="131" t="s">
        <v>4058</v>
      </c>
      <c r="B730" s="98" t="s">
        <v>4059</v>
      </c>
      <c r="C730" s="129">
        <v>42367</v>
      </c>
      <c r="D730" s="130">
        <v>53169.35</v>
      </c>
      <c r="E730" s="130">
        <v>53169.35</v>
      </c>
      <c r="F730" s="128" t="s">
        <v>4060</v>
      </c>
      <c r="G730" s="129">
        <v>42400</v>
      </c>
      <c r="H730" s="110" t="s">
        <v>22</v>
      </c>
    </row>
    <row r="731" spans="1:8" ht="56.25" x14ac:dyDescent="0.25">
      <c r="A731" s="131" t="s">
        <v>4061</v>
      </c>
      <c r="B731" s="98" t="s">
        <v>4062</v>
      </c>
      <c r="C731" s="129">
        <v>42360</v>
      </c>
      <c r="D731" s="130">
        <v>118036.29</v>
      </c>
      <c r="E731" s="130">
        <v>147545.37</v>
      </c>
      <c r="F731" s="128" t="s">
        <v>4060</v>
      </c>
      <c r="G731" s="129">
        <v>42370</v>
      </c>
      <c r="H731" s="110" t="s">
        <v>1537</v>
      </c>
    </row>
    <row r="732" spans="1:8" ht="22.5" x14ac:dyDescent="0.25">
      <c r="A732" s="131" t="s">
        <v>4063</v>
      </c>
      <c r="B732" s="98" t="s">
        <v>4064</v>
      </c>
      <c r="C732" s="129">
        <v>42353</v>
      </c>
      <c r="D732" s="130">
        <v>0</v>
      </c>
      <c r="E732" s="130">
        <v>1000</v>
      </c>
      <c r="F732" s="128" t="s">
        <v>4065</v>
      </c>
      <c r="G732" s="129">
        <v>42372</v>
      </c>
      <c r="H732" s="110"/>
    </row>
    <row r="733" spans="1:8" ht="45" x14ac:dyDescent="0.25">
      <c r="A733" s="131" t="s">
        <v>4066</v>
      </c>
      <c r="B733" s="98" t="s">
        <v>4067</v>
      </c>
      <c r="C733" s="129">
        <v>42367</v>
      </c>
      <c r="D733" s="130">
        <v>101690</v>
      </c>
      <c r="E733" s="130">
        <v>101690</v>
      </c>
      <c r="F733" s="128" t="s">
        <v>3922</v>
      </c>
      <c r="G733" s="129">
        <v>42370</v>
      </c>
      <c r="H733" s="110"/>
    </row>
    <row r="734" spans="1:8" ht="45" x14ac:dyDescent="0.25">
      <c r="A734" s="131" t="s">
        <v>4068</v>
      </c>
      <c r="B734" s="98" t="s">
        <v>4069</v>
      </c>
      <c r="C734" s="129">
        <v>42361</v>
      </c>
      <c r="D734" s="130">
        <v>93516.34</v>
      </c>
      <c r="E734" s="130">
        <v>93516.34</v>
      </c>
      <c r="F734" s="128" t="s">
        <v>3409</v>
      </c>
      <c r="G734" s="129">
        <v>42735</v>
      </c>
      <c r="H734" s="110" t="s">
        <v>1511</v>
      </c>
    </row>
    <row r="735" spans="1:8" ht="56.25" x14ac:dyDescent="0.25">
      <c r="A735" s="131" t="s">
        <v>4070</v>
      </c>
      <c r="B735" s="98" t="s">
        <v>4071</v>
      </c>
      <c r="C735" s="129">
        <v>42362</v>
      </c>
      <c r="D735" s="130">
        <v>55312.39</v>
      </c>
      <c r="E735" s="130">
        <v>55312.39</v>
      </c>
      <c r="F735" s="128" t="s">
        <v>3409</v>
      </c>
      <c r="G735" s="129">
        <v>42735</v>
      </c>
      <c r="H735" s="110" t="s">
        <v>2562</v>
      </c>
    </row>
    <row r="736" spans="1:8" ht="67.5" x14ac:dyDescent="0.25">
      <c r="A736" s="131" t="s">
        <v>4072</v>
      </c>
      <c r="B736" s="98" t="s">
        <v>3873</v>
      </c>
      <c r="C736" s="129">
        <v>42178</v>
      </c>
      <c r="D736" s="130">
        <v>2500</v>
      </c>
      <c r="E736" s="130">
        <v>2500</v>
      </c>
      <c r="F736" s="128" t="s">
        <v>2047</v>
      </c>
      <c r="G736" s="129">
        <v>42195</v>
      </c>
      <c r="H736" s="110" t="s">
        <v>270</v>
      </c>
    </row>
    <row r="737" spans="1:8" ht="56.25" x14ac:dyDescent="0.25">
      <c r="A737" s="131" t="s">
        <v>4073</v>
      </c>
      <c r="B737" s="98" t="s">
        <v>4074</v>
      </c>
      <c r="C737" s="129">
        <v>42207</v>
      </c>
      <c r="D737" s="130">
        <v>5000</v>
      </c>
      <c r="E737" s="130">
        <v>5000</v>
      </c>
      <c r="F737" s="128" t="s">
        <v>2047</v>
      </c>
      <c r="G737" s="129">
        <v>42223</v>
      </c>
      <c r="H737" s="110" t="s">
        <v>4463</v>
      </c>
    </row>
    <row r="738" spans="1:8" ht="56.25" x14ac:dyDescent="0.25">
      <c r="A738" s="131" t="s">
        <v>4075</v>
      </c>
      <c r="B738" s="98" t="s">
        <v>4074</v>
      </c>
      <c r="C738" s="129">
        <v>42207</v>
      </c>
      <c r="D738" s="130">
        <v>5000</v>
      </c>
      <c r="E738" s="130">
        <v>5000</v>
      </c>
      <c r="F738" s="128" t="s">
        <v>2047</v>
      </c>
      <c r="G738" s="129">
        <v>42223</v>
      </c>
      <c r="H738" s="110" t="s">
        <v>4463</v>
      </c>
    </row>
    <row r="739" spans="1:8" ht="33.75" x14ac:dyDescent="0.25">
      <c r="A739" s="131" t="s">
        <v>4076</v>
      </c>
      <c r="B739" s="98" t="s">
        <v>4077</v>
      </c>
      <c r="C739" s="129">
        <v>42307</v>
      </c>
      <c r="D739" s="130">
        <v>3000</v>
      </c>
      <c r="E739" s="130">
        <v>3000</v>
      </c>
      <c r="F739" s="128" t="s">
        <v>2047</v>
      </c>
      <c r="G739" s="129">
        <v>42324</v>
      </c>
      <c r="H739" s="110" t="s">
        <v>4254</v>
      </c>
    </row>
    <row r="740" spans="1:8" ht="33.75" x14ac:dyDescent="0.25">
      <c r="A740" s="131" t="s">
        <v>4078</v>
      </c>
      <c r="B740" s="98" t="s">
        <v>4077</v>
      </c>
      <c r="C740" s="129">
        <v>42307</v>
      </c>
      <c r="D740" s="130">
        <v>5000</v>
      </c>
      <c r="E740" s="130">
        <v>5000</v>
      </c>
      <c r="F740" s="128" t="s">
        <v>2047</v>
      </c>
      <c r="G740" s="129">
        <v>42324</v>
      </c>
      <c r="H740" s="110" t="s">
        <v>4254</v>
      </c>
    </row>
    <row r="741" spans="1:8" ht="22.5" x14ac:dyDescent="0.25">
      <c r="A741" s="131" t="s">
        <v>4079</v>
      </c>
      <c r="B741" s="98" t="s">
        <v>4080</v>
      </c>
      <c r="C741" s="129">
        <v>42369</v>
      </c>
      <c r="D741" s="130">
        <v>10000</v>
      </c>
      <c r="E741" s="130">
        <v>12500</v>
      </c>
      <c r="F741" s="128" t="s">
        <v>2524</v>
      </c>
      <c r="G741" s="129">
        <v>42384</v>
      </c>
      <c r="H741" s="110" t="s">
        <v>246</v>
      </c>
    </row>
    <row r="742" spans="1:8" ht="43.5" customHeight="1" x14ac:dyDescent="0.25">
      <c r="A742" s="401" t="s">
        <v>4081</v>
      </c>
      <c r="B742" s="388" t="s">
        <v>4082</v>
      </c>
      <c r="C742" s="387">
        <v>42325</v>
      </c>
      <c r="D742" s="390">
        <v>161824.62</v>
      </c>
      <c r="E742" s="390">
        <v>161824.62</v>
      </c>
      <c r="F742" s="388" t="s">
        <v>2047</v>
      </c>
      <c r="G742" s="387">
        <v>42369</v>
      </c>
      <c r="H742" s="110" t="s">
        <v>2559</v>
      </c>
    </row>
    <row r="743" spans="1:8" x14ac:dyDescent="0.25">
      <c r="A743" s="401"/>
      <c r="B743" s="388"/>
      <c r="C743" s="387"/>
      <c r="D743" s="390"/>
      <c r="E743" s="390"/>
      <c r="F743" s="388"/>
      <c r="G743" s="387"/>
      <c r="H743" s="110" t="s">
        <v>38</v>
      </c>
    </row>
    <row r="744" spans="1:8" x14ac:dyDescent="0.25">
      <c r="A744" s="401"/>
      <c r="B744" s="388"/>
      <c r="C744" s="387"/>
      <c r="D744" s="390"/>
      <c r="E744" s="390"/>
      <c r="F744" s="388"/>
      <c r="G744" s="387"/>
      <c r="H744" s="110" t="s">
        <v>1524</v>
      </c>
    </row>
    <row r="745" spans="1:8" ht="33.75" x14ac:dyDescent="0.25">
      <c r="A745" s="401"/>
      <c r="B745" s="388"/>
      <c r="C745" s="387"/>
      <c r="D745" s="390"/>
      <c r="E745" s="390"/>
      <c r="F745" s="388"/>
      <c r="G745" s="387"/>
      <c r="H745" s="110" t="s">
        <v>224</v>
      </c>
    </row>
    <row r="746" spans="1:8" ht="41.25" customHeight="1" x14ac:dyDescent="0.25">
      <c r="A746" s="401" t="s">
        <v>4083</v>
      </c>
      <c r="B746" s="388" t="s">
        <v>4084</v>
      </c>
      <c r="C746" s="387">
        <v>42158</v>
      </c>
      <c r="D746" s="390">
        <v>267500</v>
      </c>
      <c r="E746" s="390">
        <v>267500</v>
      </c>
      <c r="F746" s="388" t="s">
        <v>2047</v>
      </c>
      <c r="G746" s="387">
        <v>42369</v>
      </c>
      <c r="H746" s="110" t="s">
        <v>224</v>
      </c>
    </row>
    <row r="747" spans="1:8" x14ac:dyDescent="0.25">
      <c r="A747" s="401"/>
      <c r="B747" s="388"/>
      <c r="C747" s="387"/>
      <c r="D747" s="390"/>
      <c r="E747" s="390"/>
      <c r="F747" s="388"/>
      <c r="G747" s="387"/>
      <c r="H747" s="110" t="s">
        <v>1524</v>
      </c>
    </row>
    <row r="748" spans="1:8" x14ac:dyDescent="0.25">
      <c r="A748" s="401"/>
      <c r="B748" s="388"/>
      <c r="C748" s="387"/>
      <c r="D748" s="390"/>
      <c r="E748" s="390"/>
      <c r="F748" s="388"/>
      <c r="G748" s="387"/>
      <c r="H748" s="110" t="s">
        <v>38</v>
      </c>
    </row>
    <row r="749" spans="1:8" ht="33.75" x14ac:dyDescent="0.25">
      <c r="A749" s="401"/>
      <c r="B749" s="388"/>
      <c r="C749" s="387"/>
      <c r="D749" s="390"/>
      <c r="E749" s="390"/>
      <c r="F749" s="388"/>
      <c r="G749" s="387"/>
      <c r="H749" s="110" t="s">
        <v>2559</v>
      </c>
    </row>
    <row r="750" spans="1:8" ht="78.75" x14ac:dyDescent="0.25">
      <c r="A750" s="131" t="s">
        <v>4085</v>
      </c>
      <c r="B750" s="98" t="s">
        <v>4086</v>
      </c>
      <c r="C750" s="129">
        <v>42213</v>
      </c>
      <c r="D750" s="130">
        <v>128000</v>
      </c>
      <c r="E750" s="130">
        <v>128000</v>
      </c>
      <c r="F750" s="128" t="s">
        <v>2047</v>
      </c>
      <c r="G750" s="129">
        <v>42369</v>
      </c>
      <c r="H750" s="110" t="s">
        <v>1531</v>
      </c>
    </row>
    <row r="751" spans="1:8" ht="33.75" x14ac:dyDescent="0.25">
      <c r="A751" s="131" t="s">
        <v>4087</v>
      </c>
      <c r="B751" s="98" t="s">
        <v>4088</v>
      </c>
      <c r="C751" s="129">
        <v>42209</v>
      </c>
      <c r="D751" s="130">
        <v>571000</v>
      </c>
      <c r="E751" s="130">
        <v>571000</v>
      </c>
      <c r="F751" s="128" t="s">
        <v>2047</v>
      </c>
      <c r="G751" s="129">
        <v>42369</v>
      </c>
      <c r="H751" s="110" t="s">
        <v>214</v>
      </c>
    </row>
    <row r="752" spans="1:8" ht="33.75" x14ac:dyDescent="0.25">
      <c r="A752" s="131" t="s">
        <v>4089</v>
      </c>
      <c r="B752" s="98" t="s">
        <v>4090</v>
      </c>
      <c r="C752" s="129">
        <v>42209</v>
      </c>
      <c r="D752" s="130">
        <v>635600</v>
      </c>
      <c r="E752" s="130">
        <v>635600</v>
      </c>
      <c r="F752" s="128" t="s">
        <v>2047</v>
      </c>
      <c r="G752" s="129">
        <v>42369</v>
      </c>
      <c r="H752" s="110" t="s">
        <v>214</v>
      </c>
    </row>
    <row r="753" spans="1:8" ht="45" x14ac:dyDescent="0.25">
      <c r="A753" s="131" t="s">
        <v>4091</v>
      </c>
      <c r="B753" s="98" t="s">
        <v>4092</v>
      </c>
      <c r="C753" s="129">
        <v>42357</v>
      </c>
      <c r="D753" s="130">
        <v>1664000</v>
      </c>
      <c r="E753" s="130">
        <v>1664000</v>
      </c>
      <c r="F753" s="128" t="s">
        <v>2524</v>
      </c>
      <c r="G753" s="129">
        <v>42735</v>
      </c>
      <c r="H753" s="110" t="s">
        <v>1512</v>
      </c>
    </row>
    <row r="754" spans="1:8" ht="45" x14ac:dyDescent="0.25">
      <c r="A754" s="131" t="s">
        <v>4093</v>
      </c>
      <c r="B754" s="98" t="s">
        <v>4094</v>
      </c>
      <c r="C754" s="129">
        <v>42186</v>
      </c>
      <c r="D754" s="130">
        <v>1788000</v>
      </c>
      <c r="E754" s="130">
        <v>1788000</v>
      </c>
      <c r="F754" s="128" t="s">
        <v>2524</v>
      </c>
      <c r="G754" s="129">
        <v>42400</v>
      </c>
      <c r="H754" s="110" t="s">
        <v>1512</v>
      </c>
    </row>
    <row r="755" spans="1:8" ht="45" x14ac:dyDescent="0.25">
      <c r="A755" s="131" t="s">
        <v>4095</v>
      </c>
      <c r="B755" s="98" t="s">
        <v>4096</v>
      </c>
      <c r="C755" s="129">
        <v>42282</v>
      </c>
      <c r="D755" s="130">
        <v>63162</v>
      </c>
      <c r="E755" s="130">
        <v>78952.5</v>
      </c>
      <c r="F755" s="128" t="s">
        <v>4097</v>
      </c>
      <c r="G755" s="129">
        <v>42303</v>
      </c>
      <c r="H755" s="110" t="s">
        <v>4464</v>
      </c>
    </row>
    <row r="756" spans="1:8" ht="22.5" x14ac:dyDescent="0.25">
      <c r="A756" s="131" t="s">
        <v>4098</v>
      </c>
      <c r="B756" s="98" t="s">
        <v>4099</v>
      </c>
      <c r="C756" s="129">
        <v>42300</v>
      </c>
      <c r="D756" s="130">
        <v>0</v>
      </c>
      <c r="E756" s="130">
        <v>0</v>
      </c>
      <c r="F756" s="128" t="s">
        <v>3412</v>
      </c>
      <c r="G756" s="129">
        <v>42352</v>
      </c>
      <c r="H756" s="110" t="s">
        <v>4464</v>
      </c>
    </row>
    <row r="757" spans="1:8" x14ac:dyDescent="0.25">
      <c r="A757" s="131" t="s">
        <v>4100</v>
      </c>
      <c r="B757" s="98" t="s">
        <v>10166</v>
      </c>
      <c r="C757" s="129">
        <v>42286</v>
      </c>
      <c r="D757" s="130">
        <v>24000</v>
      </c>
      <c r="E757" s="130">
        <v>30000</v>
      </c>
      <c r="F757" s="128" t="s">
        <v>4101</v>
      </c>
      <c r="G757" s="129">
        <v>42292</v>
      </c>
      <c r="H757" s="110" t="s">
        <v>4465</v>
      </c>
    </row>
    <row r="758" spans="1:8" ht="22.5" x14ac:dyDescent="0.25">
      <c r="A758" s="131" t="s">
        <v>4102</v>
      </c>
      <c r="B758" s="98" t="s">
        <v>4103</v>
      </c>
      <c r="C758" s="129">
        <v>42013</v>
      </c>
      <c r="D758" s="130">
        <v>21600</v>
      </c>
      <c r="E758" s="130">
        <v>27000</v>
      </c>
      <c r="F758" s="128" t="s">
        <v>4104</v>
      </c>
      <c r="G758" s="129">
        <v>42369</v>
      </c>
      <c r="H758" s="110" t="s">
        <v>1524</v>
      </c>
    </row>
    <row r="759" spans="1:8" ht="33.75" x14ac:dyDescent="0.25">
      <c r="A759" s="131" t="s">
        <v>4105</v>
      </c>
      <c r="B759" s="98" t="s">
        <v>4106</v>
      </c>
      <c r="C759" s="129">
        <v>42020</v>
      </c>
      <c r="D759" s="130">
        <v>8000</v>
      </c>
      <c r="E759" s="130">
        <v>10000</v>
      </c>
      <c r="F759" s="128" t="s">
        <v>4104</v>
      </c>
      <c r="G759" s="129">
        <v>42369</v>
      </c>
      <c r="H759" s="110" t="s">
        <v>2581</v>
      </c>
    </row>
    <row r="760" spans="1:8" ht="22.5" x14ac:dyDescent="0.25">
      <c r="A760" s="131" t="s">
        <v>4107</v>
      </c>
      <c r="B760" s="98" t="s">
        <v>4108</v>
      </c>
      <c r="C760" s="129">
        <v>42020</v>
      </c>
      <c r="D760" s="130">
        <v>6000</v>
      </c>
      <c r="E760" s="130">
        <v>7500</v>
      </c>
      <c r="F760" s="128" t="s">
        <v>4104</v>
      </c>
      <c r="G760" s="129">
        <v>42359</v>
      </c>
      <c r="H760" s="110" t="s">
        <v>223</v>
      </c>
    </row>
    <row r="761" spans="1:8" ht="33.75" x14ac:dyDescent="0.25">
      <c r="A761" s="131" t="s">
        <v>4109</v>
      </c>
      <c r="B761" s="98" t="s">
        <v>4110</v>
      </c>
      <c r="C761" s="129">
        <v>42020</v>
      </c>
      <c r="D761" s="130">
        <v>10000</v>
      </c>
      <c r="E761" s="130">
        <v>12000</v>
      </c>
      <c r="F761" s="128" t="s">
        <v>4104</v>
      </c>
      <c r="G761" s="129">
        <v>42369</v>
      </c>
      <c r="H761" s="110" t="s">
        <v>2614</v>
      </c>
    </row>
    <row r="762" spans="1:8" ht="22.5" x14ac:dyDescent="0.25">
      <c r="A762" s="131" t="s">
        <v>4111</v>
      </c>
      <c r="B762" s="98" t="s">
        <v>4112</v>
      </c>
      <c r="C762" s="129">
        <v>42023</v>
      </c>
      <c r="D762" s="130">
        <v>15937.5</v>
      </c>
      <c r="E762" s="130">
        <v>21250</v>
      </c>
      <c r="F762" s="128" t="s">
        <v>4104</v>
      </c>
      <c r="G762" s="129">
        <v>42369</v>
      </c>
      <c r="H762" s="110" t="s">
        <v>1514</v>
      </c>
    </row>
    <row r="763" spans="1:8" ht="33.75" x14ac:dyDescent="0.25">
      <c r="A763" s="131" t="s">
        <v>4113</v>
      </c>
      <c r="B763" s="98" t="s">
        <v>4114</v>
      </c>
      <c r="C763" s="129">
        <v>42023</v>
      </c>
      <c r="D763" s="130">
        <v>19800</v>
      </c>
      <c r="E763" s="130">
        <v>24750</v>
      </c>
      <c r="F763" s="128" t="s">
        <v>4104</v>
      </c>
      <c r="G763" s="129">
        <v>42369</v>
      </c>
      <c r="H763" s="110" t="s">
        <v>246</v>
      </c>
    </row>
    <row r="764" spans="1:8" ht="22.5" x14ac:dyDescent="0.25">
      <c r="A764" s="131" t="s">
        <v>4115</v>
      </c>
      <c r="B764" s="98" t="s">
        <v>4116</v>
      </c>
      <c r="C764" s="129">
        <v>42023</v>
      </c>
      <c r="D764" s="130">
        <v>48000</v>
      </c>
      <c r="E764" s="130">
        <v>60000</v>
      </c>
      <c r="F764" s="128" t="s">
        <v>4117</v>
      </c>
      <c r="G764" s="129">
        <v>42369</v>
      </c>
      <c r="H764" s="110" t="s">
        <v>1529</v>
      </c>
    </row>
    <row r="765" spans="1:8" ht="33.75" x14ac:dyDescent="0.25">
      <c r="A765" s="131" t="s">
        <v>4118</v>
      </c>
      <c r="B765" s="98" t="s">
        <v>4119</v>
      </c>
      <c r="C765" s="129">
        <v>42103</v>
      </c>
      <c r="D765" s="130">
        <v>95000</v>
      </c>
      <c r="E765" s="130">
        <v>0</v>
      </c>
      <c r="F765" s="128" t="s">
        <v>4104</v>
      </c>
      <c r="G765" s="129">
        <v>42369</v>
      </c>
      <c r="H765" s="110" t="s">
        <v>1530</v>
      </c>
    </row>
    <row r="766" spans="1:8" ht="45" x14ac:dyDescent="0.25">
      <c r="A766" s="131" t="s">
        <v>4120</v>
      </c>
      <c r="B766" s="98" t="s">
        <v>4121</v>
      </c>
      <c r="C766" s="129">
        <v>42297</v>
      </c>
      <c r="D766" s="130">
        <v>0</v>
      </c>
      <c r="E766" s="130">
        <v>0</v>
      </c>
      <c r="F766" s="128" t="s">
        <v>3409</v>
      </c>
      <c r="G766" s="129">
        <v>42297</v>
      </c>
      <c r="H766" s="110" t="s">
        <v>2649</v>
      </c>
    </row>
    <row r="767" spans="1:8" ht="33.75" x14ac:dyDescent="0.25">
      <c r="A767" s="131" t="s">
        <v>4122</v>
      </c>
      <c r="B767" s="98" t="s">
        <v>4123</v>
      </c>
      <c r="C767" s="129">
        <v>42117</v>
      </c>
      <c r="D767" s="130">
        <v>47500</v>
      </c>
      <c r="E767" s="130">
        <v>47500</v>
      </c>
      <c r="F767" s="128" t="s">
        <v>4104</v>
      </c>
      <c r="G767" s="129">
        <v>42369</v>
      </c>
      <c r="H767" s="110" t="s">
        <v>229</v>
      </c>
    </row>
    <row r="768" spans="1:8" ht="33.75" x14ac:dyDescent="0.25">
      <c r="A768" s="131" t="s">
        <v>4124</v>
      </c>
      <c r="B768" s="98" t="s">
        <v>4125</v>
      </c>
      <c r="C768" s="129">
        <v>42282</v>
      </c>
      <c r="D768" s="130">
        <v>0</v>
      </c>
      <c r="E768" s="130">
        <v>0</v>
      </c>
      <c r="F768" s="128" t="s">
        <v>3409</v>
      </c>
      <c r="G768" s="129">
        <v>42282</v>
      </c>
      <c r="H768" s="110" t="s">
        <v>4464</v>
      </c>
    </row>
    <row r="769" spans="1:8" ht="45" x14ac:dyDescent="0.25">
      <c r="A769" s="131" t="s">
        <v>4126</v>
      </c>
      <c r="B769" s="98" t="s">
        <v>4127</v>
      </c>
      <c r="C769" s="129">
        <v>42300</v>
      </c>
      <c r="D769" s="130">
        <v>0</v>
      </c>
      <c r="E769" s="130">
        <v>0</v>
      </c>
      <c r="F769" s="128" t="s">
        <v>3409</v>
      </c>
      <c r="G769" s="129">
        <v>42300</v>
      </c>
      <c r="H769" s="110" t="s">
        <v>4464</v>
      </c>
    </row>
    <row r="770" spans="1:8" ht="19.5" customHeight="1" x14ac:dyDescent="0.25">
      <c r="A770" s="401" t="s">
        <v>4128</v>
      </c>
      <c r="B770" s="388" t="s">
        <v>4129</v>
      </c>
      <c r="C770" s="387">
        <v>42348</v>
      </c>
      <c r="D770" s="390">
        <v>0</v>
      </c>
      <c r="E770" s="390">
        <v>0</v>
      </c>
      <c r="F770" s="388" t="s">
        <v>3409</v>
      </c>
      <c r="G770" s="387">
        <v>42348</v>
      </c>
      <c r="H770" s="110" t="s">
        <v>38</v>
      </c>
    </row>
    <row r="771" spans="1:8" ht="26.25" customHeight="1" thickBot="1" x14ac:dyDescent="0.3">
      <c r="A771" s="406"/>
      <c r="B771" s="398"/>
      <c r="C771" s="399"/>
      <c r="D771" s="400"/>
      <c r="E771" s="400"/>
      <c r="F771" s="398"/>
      <c r="G771" s="399"/>
      <c r="H771" s="132" t="s">
        <v>4466</v>
      </c>
    </row>
  </sheetData>
  <mergeCells count="116">
    <mergeCell ref="G746:G749"/>
    <mergeCell ref="A770:A771"/>
    <mergeCell ref="B770:B771"/>
    <mergeCell ref="C770:C771"/>
    <mergeCell ref="D770:D771"/>
    <mergeCell ref="E770:E771"/>
    <mergeCell ref="F770:F771"/>
    <mergeCell ref="G770:G771"/>
    <mergeCell ref="A746:A749"/>
    <mergeCell ref="B746:B749"/>
    <mergeCell ref="C746:C749"/>
    <mergeCell ref="D746:D749"/>
    <mergeCell ref="E746:E749"/>
    <mergeCell ref="F746:F749"/>
    <mergeCell ref="A742:A745"/>
    <mergeCell ref="B742:B745"/>
    <mergeCell ref="C742:C745"/>
    <mergeCell ref="D742:D745"/>
    <mergeCell ref="E742:E745"/>
    <mergeCell ref="F742:F745"/>
    <mergeCell ref="G742:G745"/>
    <mergeCell ref="G135:G136"/>
    <mergeCell ref="A579:A580"/>
    <mergeCell ref="B579:B580"/>
    <mergeCell ref="C579:C580"/>
    <mergeCell ref="D579:D580"/>
    <mergeCell ref="E579:E580"/>
    <mergeCell ref="F579:F580"/>
    <mergeCell ref="G579:G580"/>
    <mergeCell ref="A135:A136"/>
    <mergeCell ref="B135:B136"/>
    <mergeCell ref="C135:C136"/>
    <mergeCell ref="D135:D136"/>
    <mergeCell ref="E135:E136"/>
    <mergeCell ref="F135:F136"/>
    <mergeCell ref="G94:G95"/>
    <mergeCell ref="G130:G132"/>
    <mergeCell ref="A130:A132"/>
    <mergeCell ref="B130:B132"/>
    <mergeCell ref="C130:C132"/>
    <mergeCell ref="D130:D132"/>
    <mergeCell ref="E130:E132"/>
    <mergeCell ref="F130:F132"/>
    <mergeCell ref="A94:A95"/>
    <mergeCell ref="B94:B95"/>
    <mergeCell ref="C94:C95"/>
    <mergeCell ref="D94:D95"/>
    <mergeCell ref="E94:E95"/>
    <mergeCell ref="F94:F95"/>
    <mergeCell ref="G90:G91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77:G79"/>
    <mergeCell ref="A77:A79"/>
    <mergeCell ref="B77:B79"/>
    <mergeCell ref="C77:C79"/>
    <mergeCell ref="D77:D79"/>
    <mergeCell ref="E77:E79"/>
    <mergeCell ref="F77:F79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23:G24"/>
    <mergeCell ref="A61:A62"/>
    <mergeCell ref="B61:B62"/>
    <mergeCell ref="C61:C62"/>
    <mergeCell ref="D61:D62"/>
    <mergeCell ref="E61:E62"/>
    <mergeCell ref="F61:F62"/>
    <mergeCell ref="C23:C24"/>
    <mergeCell ref="D23:D24"/>
    <mergeCell ref="E23:E24"/>
    <mergeCell ref="F23:F24"/>
    <mergeCell ref="G61:G62"/>
    <mergeCell ref="A23:A24"/>
    <mergeCell ref="B23:B24"/>
    <mergeCell ref="A1:F1"/>
    <mergeCell ref="A2:F2"/>
    <mergeCell ref="A3:F3"/>
    <mergeCell ref="A4:F4"/>
    <mergeCell ref="G8:G9"/>
    <mergeCell ref="A15:A16"/>
    <mergeCell ref="B15:B16"/>
    <mergeCell ref="C15:C16"/>
    <mergeCell ref="D15:D16"/>
    <mergeCell ref="E15:E16"/>
    <mergeCell ref="C8:C9"/>
    <mergeCell ref="D8:D9"/>
    <mergeCell ref="E8:E9"/>
    <mergeCell ref="F8:F9"/>
    <mergeCell ref="F15:F16"/>
    <mergeCell ref="G15:G16"/>
    <mergeCell ref="A8:A9"/>
    <mergeCell ref="B8:B9"/>
  </mergeCells>
  <pageMargins left="0.27559055118110237" right="0.27559055118110237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4"/>
  <dimension ref="A1:AE584"/>
  <sheetViews>
    <sheetView topLeftCell="A406" zoomScale="130" zoomScaleNormal="130" workbookViewId="0">
      <selection activeCell="B432" sqref="B432"/>
    </sheetView>
  </sheetViews>
  <sheetFormatPr defaultRowHeight="15" x14ac:dyDescent="0.25"/>
  <cols>
    <col min="1" max="1" width="5" style="56" customWidth="1"/>
    <col min="2" max="2" width="39.42578125" style="57" customWidth="1"/>
    <col min="3" max="3" width="8.7109375" style="58" customWidth="1"/>
    <col min="4" max="4" width="11.140625" style="59" customWidth="1"/>
    <col min="5" max="5" width="11.28515625" style="59" customWidth="1"/>
    <col min="6" max="6" width="10.42578125" style="56" customWidth="1"/>
    <col min="7" max="7" width="22.28515625" style="57" customWidth="1"/>
    <col min="8" max="8" width="9.85546875" style="56" customWidth="1"/>
    <col min="9" max="16384" width="9.140625" style="57"/>
  </cols>
  <sheetData>
    <row r="1" spans="1:8" ht="18.75" customHeight="1" x14ac:dyDescent="0.25">
      <c r="A1" s="393" t="s">
        <v>1506</v>
      </c>
      <c r="B1" s="393"/>
      <c r="C1" s="393"/>
      <c r="D1" s="393"/>
      <c r="E1" s="393"/>
      <c r="F1" s="393"/>
      <c r="G1" s="52"/>
    </row>
    <row r="2" spans="1:8" ht="21" customHeight="1" x14ac:dyDescent="0.25">
      <c r="A2" s="407" t="s">
        <v>1507</v>
      </c>
      <c r="B2" s="407"/>
      <c r="C2" s="407"/>
      <c r="D2" s="407"/>
      <c r="E2" s="407"/>
      <c r="F2" s="407"/>
      <c r="G2" s="53"/>
    </row>
    <row r="3" spans="1:8" ht="15.75" customHeight="1" x14ac:dyDescent="0.25">
      <c r="A3" s="408" t="s">
        <v>2557</v>
      </c>
      <c r="B3" s="408"/>
      <c r="C3" s="408"/>
      <c r="D3" s="408"/>
      <c r="E3" s="408"/>
      <c r="F3" s="408"/>
      <c r="G3" s="54"/>
    </row>
    <row r="4" spans="1:8" ht="15.75" customHeight="1" thickBot="1" x14ac:dyDescent="0.3">
      <c r="A4" s="408" t="s">
        <v>2700</v>
      </c>
      <c r="B4" s="408"/>
      <c r="C4" s="408"/>
      <c r="D4" s="408"/>
      <c r="E4" s="408"/>
      <c r="F4" s="408"/>
      <c r="G4" s="55"/>
    </row>
    <row r="5" spans="1:8" ht="39" thickBot="1" x14ac:dyDescent="0.3">
      <c r="A5" s="145" t="s">
        <v>4468</v>
      </c>
      <c r="B5" s="146" t="s">
        <v>2699</v>
      </c>
      <c r="C5" s="147" t="s">
        <v>1381</v>
      </c>
      <c r="D5" s="148" t="s">
        <v>1384</v>
      </c>
      <c r="E5" s="149" t="s">
        <v>1385</v>
      </c>
      <c r="F5" s="146" t="s">
        <v>1439</v>
      </c>
      <c r="G5" s="146" t="s">
        <v>1378</v>
      </c>
      <c r="H5" s="150" t="s">
        <v>1386</v>
      </c>
    </row>
    <row r="6" spans="1:8" ht="36" x14ac:dyDescent="0.25">
      <c r="A6" s="138" t="s">
        <v>1541</v>
      </c>
      <c r="B6" s="139" t="s">
        <v>1542</v>
      </c>
      <c r="C6" s="140">
        <v>41642</v>
      </c>
      <c r="D6" s="141">
        <v>2218000</v>
      </c>
      <c r="E6" s="141">
        <v>2218000</v>
      </c>
      <c r="F6" s="142" t="s">
        <v>1545</v>
      </c>
      <c r="G6" s="143" t="s">
        <v>1512</v>
      </c>
      <c r="H6" s="144">
        <v>42035</v>
      </c>
    </row>
    <row r="7" spans="1:8" ht="36" x14ac:dyDescent="0.25">
      <c r="A7" s="66" t="s">
        <v>1543</v>
      </c>
      <c r="B7" s="60" t="s">
        <v>1544</v>
      </c>
      <c r="C7" s="61">
        <v>41649</v>
      </c>
      <c r="D7" s="62">
        <v>350000</v>
      </c>
      <c r="E7" s="62">
        <v>350000</v>
      </c>
      <c r="F7" s="63" t="s">
        <v>1545</v>
      </c>
      <c r="G7" s="60" t="s">
        <v>214</v>
      </c>
      <c r="H7" s="65">
        <v>42094</v>
      </c>
    </row>
    <row r="8" spans="1:8" ht="60" x14ac:dyDescent="0.25">
      <c r="A8" s="66" t="s">
        <v>1546</v>
      </c>
      <c r="B8" s="60" t="s">
        <v>1547</v>
      </c>
      <c r="C8" s="61">
        <v>41663</v>
      </c>
      <c r="D8" s="62">
        <v>256000</v>
      </c>
      <c r="E8" s="62">
        <v>320000</v>
      </c>
      <c r="F8" s="63" t="s">
        <v>1548</v>
      </c>
      <c r="G8" s="60" t="s">
        <v>1531</v>
      </c>
      <c r="H8" s="65">
        <v>41820</v>
      </c>
    </row>
    <row r="9" spans="1:8" ht="36" x14ac:dyDescent="0.25">
      <c r="A9" s="66" t="s">
        <v>1549</v>
      </c>
      <c r="B9" s="60" t="s">
        <v>1550</v>
      </c>
      <c r="C9" s="61">
        <v>41649</v>
      </c>
      <c r="D9" s="62">
        <v>880000</v>
      </c>
      <c r="E9" s="62">
        <v>880000</v>
      </c>
      <c r="F9" s="63" t="s">
        <v>1551</v>
      </c>
      <c r="G9" s="60" t="s">
        <v>5</v>
      </c>
      <c r="H9" s="65">
        <v>42004</v>
      </c>
    </row>
    <row r="10" spans="1:8" ht="36" x14ac:dyDescent="0.25">
      <c r="A10" s="66" t="s">
        <v>1552</v>
      </c>
      <c r="B10" s="60" t="s">
        <v>1553</v>
      </c>
      <c r="C10" s="61">
        <v>41647</v>
      </c>
      <c r="D10" s="62">
        <v>93500</v>
      </c>
      <c r="E10" s="62">
        <v>116875</v>
      </c>
      <c r="F10" s="63" t="s">
        <v>1545</v>
      </c>
      <c r="G10" s="60" t="s">
        <v>2560</v>
      </c>
      <c r="H10" s="65">
        <v>41662</v>
      </c>
    </row>
    <row r="11" spans="1:8" ht="60" x14ac:dyDescent="0.25">
      <c r="A11" s="66" t="s">
        <v>1554</v>
      </c>
      <c r="B11" s="60" t="s">
        <v>1555</v>
      </c>
      <c r="C11" s="61">
        <v>41666</v>
      </c>
      <c r="D11" s="62">
        <v>34600</v>
      </c>
      <c r="E11" s="62">
        <v>43250</v>
      </c>
      <c r="F11" s="63" t="s">
        <v>1545</v>
      </c>
      <c r="G11" s="60" t="s">
        <v>2560</v>
      </c>
      <c r="H11" s="65">
        <v>41680</v>
      </c>
    </row>
    <row r="12" spans="1:8" ht="36" x14ac:dyDescent="0.25">
      <c r="A12" s="66" t="s">
        <v>1556</v>
      </c>
      <c r="B12" s="60" t="s">
        <v>1557</v>
      </c>
      <c r="C12" s="61">
        <v>41675</v>
      </c>
      <c r="D12" s="62">
        <v>20000</v>
      </c>
      <c r="E12" s="62">
        <v>20000</v>
      </c>
      <c r="F12" s="63" t="s">
        <v>50</v>
      </c>
      <c r="G12" s="64" t="s">
        <v>2686</v>
      </c>
      <c r="H12" s="65">
        <v>42040</v>
      </c>
    </row>
    <row r="13" spans="1:8" x14ac:dyDescent="0.25">
      <c r="A13" s="66" t="s">
        <v>1558</v>
      </c>
      <c r="B13" s="60" t="s">
        <v>10167</v>
      </c>
      <c r="C13" s="61">
        <v>41666</v>
      </c>
      <c r="D13" s="62">
        <v>5000</v>
      </c>
      <c r="E13" s="62">
        <v>6666.67</v>
      </c>
      <c r="F13" s="63" t="s">
        <v>1545</v>
      </c>
      <c r="G13" s="60" t="s">
        <v>216</v>
      </c>
      <c r="H13" s="65">
        <v>41973</v>
      </c>
    </row>
    <row r="14" spans="1:8" ht="36" x14ac:dyDescent="0.25">
      <c r="A14" s="66" t="s">
        <v>1559</v>
      </c>
      <c r="B14" s="60" t="s">
        <v>1560</v>
      </c>
      <c r="C14" s="61">
        <v>41675</v>
      </c>
      <c r="D14" s="62">
        <v>400000</v>
      </c>
      <c r="E14" s="62">
        <v>500000</v>
      </c>
      <c r="F14" s="63" t="s">
        <v>1545</v>
      </c>
      <c r="G14" s="60" t="s">
        <v>7</v>
      </c>
      <c r="H14" s="65">
        <v>41975</v>
      </c>
    </row>
    <row r="15" spans="1:8" ht="48" x14ac:dyDescent="0.25">
      <c r="A15" s="66" t="s">
        <v>1561</v>
      </c>
      <c r="B15" s="60" t="s">
        <v>1562</v>
      </c>
      <c r="C15" s="61">
        <v>41675</v>
      </c>
      <c r="D15" s="62">
        <v>240000</v>
      </c>
      <c r="E15" s="62">
        <v>300000</v>
      </c>
      <c r="F15" s="63" t="s">
        <v>1545</v>
      </c>
      <c r="G15" s="60" t="s">
        <v>2682</v>
      </c>
      <c r="H15" s="65">
        <v>42004</v>
      </c>
    </row>
    <row r="16" spans="1:8" ht="48" x14ac:dyDescent="0.25">
      <c r="A16" s="66" t="s">
        <v>1563</v>
      </c>
      <c r="B16" s="60" t="s">
        <v>1564</v>
      </c>
      <c r="C16" s="61">
        <v>41690</v>
      </c>
      <c r="D16" s="62">
        <v>40000</v>
      </c>
      <c r="E16" s="62">
        <v>40000</v>
      </c>
      <c r="F16" s="63" t="s">
        <v>1545</v>
      </c>
      <c r="G16" s="60" t="s">
        <v>224</v>
      </c>
      <c r="H16" s="65">
        <v>41704</v>
      </c>
    </row>
    <row r="17" spans="1:8" ht="48" x14ac:dyDescent="0.25">
      <c r="A17" s="66" t="s">
        <v>1565</v>
      </c>
      <c r="B17" s="60" t="s">
        <v>1566</v>
      </c>
      <c r="C17" s="61">
        <v>41684</v>
      </c>
      <c r="D17" s="62">
        <v>330000</v>
      </c>
      <c r="E17" s="62">
        <v>330000</v>
      </c>
      <c r="F17" s="63" t="s">
        <v>1567</v>
      </c>
      <c r="G17" s="60" t="s">
        <v>240</v>
      </c>
      <c r="H17" s="65">
        <v>42004</v>
      </c>
    </row>
    <row r="18" spans="1:8" ht="48" x14ac:dyDescent="0.25">
      <c r="A18" s="66" t="s">
        <v>1568</v>
      </c>
      <c r="B18" s="60" t="s">
        <v>1569</v>
      </c>
      <c r="C18" s="61">
        <v>41666</v>
      </c>
      <c r="D18" s="62">
        <v>0</v>
      </c>
      <c r="E18" s="62">
        <v>0</v>
      </c>
      <c r="F18" s="63" t="s">
        <v>756</v>
      </c>
      <c r="G18" s="60" t="s">
        <v>236</v>
      </c>
      <c r="H18" s="65">
        <v>41639</v>
      </c>
    </row>
    <row r="19" spans="1:8" ht="48" x14ac:dyDescent="0.25">
      <c r="A19" s="66" t="s">
        <v>1570</v>
      </c>
      <c r="B19" s="60" t="s">
        <v>1571</v>
      </c>
      <c r="C19" s="61">
        <v>41642</v>
      </c>
      <c r="D19" s="62">
        <v>5000</v>
      </c>
      <c r="E19" s="62">
        <v>5000</v>
      </c>
      <c r="F19" s="63" t="s">
        <v>1545</v>
      </c>
      <c r="G19" s="60" t="s">
        <v>2561</v>
      </c>
      <c r="H19" s="65">
        <v>41697</v>
      </c>
    </row>
    <row r="20" spans="1:8" ht="24" x14ac:dyDescent="0.25">
      <c r="A20" s="66" t="s">
        <v>1572</v>
      </c>
      <c r="B20" s="60" t="s">
        <v>1573</v>
      </c>
      <c r="C20" s="61">
        <v>41646</v>
      </c>
      <c r="D20" s="62">
        <v>72000</v>
      </c>
      <c r="E20" s="62">
        <v>72000</v>
      </c>
      <c r="F20" s="63" t="s">
        <v>1545</v>
      </c>
      <c r="G20" s="60" t="s">
        <v>265</v>
      </c>
      <c r="H20" s="65">
        <v>42004</v>
      </c>
    </row>
    <row r="21" spans="1:8" ht="24" x14ac:dyDescent="0.25">
      <c r="A21" s="66" t="s">
        <v>1574</v>
      </c>
      <c r="B21" s="60" t="s">
        <v>1575</v>
      </c>
      <c r="C21" s="61">
        <v>41697</v>
      </c>
      <c r="D21" s="62">
        <v>20000</v>
      </c>
      <c r="E21" s="62">
        <v>20000</v>
      </c>
      <c r="F21" s="63" t="s">
        <v>1545</v>
      </c>
      <c r="G21" s="60" t="s">
        <v>1525</v>
      </c>
      <c r="H21" s="65">
        <v>42004</v>
      </c>
    </row>
    <row r="22" spans="1:8" ht="36" x14ac:dyDescent="0.25">
      <c r="A22" s="66" t="s">
        <v>1576</v>
      </c>
      <c r="B22" s="60" t="s">
        <v>1577</v>
      </c>
      <c r="C22" s="61">
        <v>41697</v>
      </c>
      <c r="D22" s="62">
        <v>85000</v>
      </c>
      <c r="E22" s="62">
        <v>85000</v>
      </c>
      <c r="F22" s="63" t="s">
        <v>1545</v>
      </c>
      <c r="G22" s="60" t="s">
        <v>1528</v>
      </c>
      <c r="H22" s="65">
        <v>42004</v>
      </c>
    </row>
    <row r="23" spans="1:8" ht="36" x14ac:dyDescent="0.25">
      <c r="A23" s="66" t="s">
        <v>1578</v>
      </c>
      <c r="B23" s="60" t="s">
        <v>1579</v>
      </c>
      <c r="C23" s="61">
        <v>41697</v>
      </c>
      <c r="D23" s="62">
        <v>400000</v>
      </c>
      <c r="E23" s="62">
        <v>400000</v>
      </c>
      <c r="F23" s="63" t="s">
        <v>1545</v>
      </c>
      <c r="G23" s="60" t="s">
        <v>237</v>
      </c>
      <c r="H23" s="65">
        <v>42004</v>
      </c>
    </row>
    <row r="24" spans="1:8" ht="24" x14ac:dyDescent="0.25">
      <c r="A24" s="66" t="s">
        <v>1580</v>
      </c>
      <c r="B24" s="60" t="s">
        <v>1581</v>
      </c>
      <c r="C24" s="61">
        <v>41697</v>
      </c>
      <c r="D24" s="62">
        <v>11000</v>
      </c>
      <c r="E24" s="62">
        <v>11000</v>
      </c>
      <c r="F24" s="63" t="s">
        <v>1545</v>
      </c>
      <c r="G24" s="60" t="s">
        <v>239</v>
      </c>
      <c r="H24" s="65">
        <v>42004</v>
      </c>
    </row>
    <row r="25" spans="1:8" ht="24" x14ac:dyDescent="0.25">
      <c r="A25" s="66" t="s">
        <v>1582</v>
      </c>
      <c r="B25" s="60" t="s">
        <v>1581</v>
      </c>
      <c r="C25" s="61">
        <v>41697</v>
      </c>
      <c r="D25" s="62">
        <v>40000</v>
      </c>
      <c r="E25" s="62">
        <v>40000</v>
      </c>
      <c r="F25" s="63" t="s">
        <v>1545</v>
      </c>
      <c r="G25" s="60" t="s">
        <v>239</v>
      </c>
      <c r="H25" s="65">
        <v>42004</v>
      </c>
    </row>
    <row r="26" spans="1:8" ht="24" x14ac:dyDescent="0.25">
      <c r="A26" s="66" t="s">
        <v>1583</v>
      </c>
      <c r="B26" s="60" t="s">
        <v>1581</v>
      </c>
      <c r="C26" s="61">
        <v>41697</v>
      </c>
      <c r="D26" s="62">
        <v>80000</v>
      </c>
      <c r="E26" s="62">
        <v>80000</v>
      </c>
      <c r="F26" s="63" t="s">
        <v>1545</v>
      </c>
      <c r="G26" s="60" t="s">
        <v>239</v>
      </c>
      <c r="H26" s="65">
        <v>42004</v>
      </c>
    </row>
    <row r="27" spans="1:8" ht="36" x14ac:dyDescent="0.25">
      <c r="A27" s="66" t="s">
        <v>1584</v>
      </c>
      <c r="B27" s="60" t="s">
        <v>1585</v>
      </c>
      <c r="C27" s="61">
        <v>41697</v>
      </c>
      <c r="D27" s="62">
        <v>0</v>
      </c>
      <c r="E27" s="62">
        <v>0</v>
      </c>
      <c r="F27" s="63" t="s">
        <v>1545</v>
      </c>
      <c r="G27" s="60" t="s">
        <v>338</v>
      </c>
      <c r="H27" s="65">
        <v>42004</v>
      </c>
    </row>
    <row r="28" spans="1:8" ht="36" x14ac:dyDescent="0.25">
      <c r="A28" s="66" t="s">
        <v>1586</v>
      </c>
      <c r="B28" s="60" t="s">
        <v>1587</v>
      </c>
      <c r="C28" s="61">
        <v>41697</v>
      </c>
      <c r="D28" s="62">
        <v>0</v>
      </c>
      <c r="E28" s="62">
        <v>0</v>
      </c>
      <c r="F28" s="63" t="s">
        <v>1545</v>
      </c>
      <c r="G28" s="60" t="s">
        <v>363</v>
      </c>
      <c r="H28" s="65">
        <v>42004</v>
      </c>
    </row>
    <row r="29" spans="1:8" ht="36" x14ac:dyDescent="0.25">
      <c r="A29" s="66" t="s">
        <v>1588</v>
      </c>
      <c r="B29" s="60" t="s">
        <v>1589</v>
      </c>
      <c r="C29" s="61">
        <v>41696</v>
      </c>
      <c r="D29" s="62">
        <v>22000</v>
      </c>
      <c r="E29" s="62">
        <v>27500</v>
      </c>
      <c r="F29" s="63" t="s">
        <v>1590</v>
      </c>
      <c r="G29" s="60" t="s">
        <v>10</v>
      </c>
      <c r="H29" s="65">
        <v>41801</v>
      </c>
    </row>
    <row r="30" spans="1:8" ht="24" x14ac:dyDescent="0.25">
      <c r="A30" s="66" t="s">
        <v>1591</v>
      </c>
      <c r="B30" s="60" t="s">
        <v>1592</v>
      </c>
      <c r="C30" s="61">
        <v>41708</v>
      </c>
      <c r="D30" s="62">
        <v>30000</v>
      </c>
      <c r="E30" s="62">
        <v>30000</v>
      </c>
      <c r="F30" s="63" t="s">
        <v>1545</v>
      </c>
      <c r="G30" s="60" t="s">
        <v>244</v>
      </c>
      <c r="H30" s="65">
        <v>41912</v>
      </c>
    </row>
    <row r="31" spans="1:8" ht="36" x14ac:dyDescent="0.25">
      <c r="A31" s="66" t="s">
        <v>1593</v>
      </c>
      <c r="B31" s="60" t="s">
        <v>1594</v>
      </c>
      <c r="C31" s="61">
        <v>41696</v>
      </c>
      <c r="D31" s="62">
        <v>15000</v>
      </c>
      <c r="E31" s="62">
        <v>18750</v>
      </c>
      <c r="F31" s="63" t="s">
        <v>1590</v>
      </c>
      <c r="G31" s="60" t="s">
        <v>229</v>
      </c>
      <c r="H31" s="65">
        <v>41913</v>
      </c>
    </row>
    <row r="32" spans="1:8" ht="24" x14ac:dyDescent="0.25">
      <c r="A32" s="66" t="s">
        <v>1595</v>
      </c>
      <c r="B32" s="60" t="s">
        <v>1596</v>
      </c>
      <c r="C32" s="61">
        <v>41708</v>
      </c>
      <c r="D32" s="62">
        <v>0</v>
      </c>
      <c r="E32" s="62">
        <v>0</v>
      </c>
      <c r="F32" s="63" t="s">
        <v>1545</v>
      </c>
      <c r="G32" s="60" t="s">
        <v>2562</v>
      </c>
      <c r="H32" s="65">
        <v>41708</v>
      </c>
    </row>
    <row r="33" spans="1:8" ht="24" x14ac:dyDescent="0.25">
      <c r="A33" s="66" t="s">
        <v>1597</v>
      </c>
      <c r="B33" s="60" t="s">
        <v>1598</v>
      </c>
      <c r="C33" s="61">
        <v>41709</v>
      </c>
      <c r="D33" s="62">
        <v>0</v>
      </c>
      <c r="E33" s="62">
        <v>0</v>
      </c>
      <c r="F33" s="63" t="s">
        <v>1545</v>
      </c>
      <c r="G33" s="60" t="s">
        <v>1511</v>
      </c>
      <c r="H33" s="65">
        <v>41640</v>
      </c>
    </row>
    <row r="34" spans="1:8" ht="24" x14ac:dyDescent="0.25">
      <c r="A34" s="66" t="s">
        <v>1599</v>
      </c>
      <c r="B34" s="60" t="s">
        <v>1600</v>
      </c>
      <c r="C34" s="61">
        <v>41677</v>
      </c>
      <c r="D34" s="62">
        <v>0</v>
      </c>
      <c r="E34" s="62">
        <v>0</v>
      </c>
      <c r="F34" s="63" t="s">
        <v>1463</v>
      </c>
      <c r="G34" s="60" t="s">
        <v>2609</v>
      </c>
      <c r="H34" s="65">
        <v>41677</v>
      </c>
    </row>
    <row r="35" spans="1:8" ht="48" x14ac:dyDescent="0.25">
      <c r="A35" s="66" t="s">
        <v>1601</v>
      </c>
      <c r="B35" s="60" t="s">
        <v>1602</v>
      </c>
      <c r="C35" s="61">
        <v>41718</v>
      </c>
      <c r="D35" s="62">
        <v>20000</v>
      </c>
      <c r="E35" s="62">
        <v>25000</v>
      </c>
      <c r="F35" s="63" t="s">
        <v>1590</v>
      </c>
      <c r="G35" s="60" t="s">
        <v>210</v>
      </c>
      <c r="H35" s="65">
        <v>41730</v>
      </c>
    </row>
    <row r="36" spans="1:8" ht="24" x14ac:dyDescent="0.25">
      <c r="A36" s="66" t="s">
        <v>1603</v>
      </c>
      <c r="B36" s="60" t="s">
        <v>1604</v>
      </c>
      <c r="C36" s="61">
        <v>41719</v>
      </c>
      <c r="D36" s="62">
        <v>12102.4</v>
      </c>
      <c r="E36" s="62">
        <v>15128</v>
      </c>
      <c r="F36" s="63" t="s">
        <v>1545</v>
      </c>
      <c r="G36" s="60" t="s">
        <v>22</v>
      </c>
      <c r="H36" s="65">
        <v>42004</v>
      </c>
    </row>
    <row r="37" spans="1:8" ht="36" x14ac:dyDescent="0.25">
      <c r="A37" s="66" t="s">
        <v>1605</v>
      </c>
      <c r="B37" s="60" t="s">
        <v>1606</v>
      </c>
      <c r="C37" s="61">
        <v>41725</v>
      </c>
      <c r="D37" s="62">
        <v>40000</v>
      </c>
      <c r="E37" s="62">
        <v>50000</v>
      </c>
      <c r="F37" s="63" t="s">
        <v>0</v>
      </c>
      <c r="G37" s="60" t="s">
        <v>2629</v>
      </c>
      <c r="H37" s="65">
        <v>41771</v>
      </c>
    </row>
    <row r="38" spans="1:8" ht="24" x14ac:dyDescent="0.25">
      <c r="A38" s="66" t="s">
        <v>1607</v>
      </c>
      <c r="B38" s="60" t="s">
        <v>10168</v>
      </c>
      <c r="C38" s="61">
        <v>41687</v>
      </c>
      <c r="D38" s="62">
        <v>0</v>
      </c>
      <c r="E38" s="62">
        <v>0</v>
      </c>
      <c r="F38" s="63" t="s">
        <v>50</v>
      </c>
      <c r="G38" s="60" t="s">
        <v>2564</v>
      </c>
      <c r="H38" s="65">
        <v>41687</v>
      </c>
    </row>
    <row r="39" spans="1:8" ht="36" x14ac:dyDescent="0.25">
      <c r="A39" s="66" t="s">
        <v>1608</v>
      </c>
      <c r="B39" s="60" t="s">
        <v>1609</v>
      </c>
      <c r="C39" s="61">
        <v>41733</v>
      </c>
      <c r="D39" s="62">
        <v>135850</v>
      </c>
      <c r="E39" s="62">
        <v>169812.5</v>
      </c>
      <c r="F39" s="63" t="s">
        <v>1610</v>
      </c>
      <c r="G39" s="60" t="s">
        <v>2667</v>
      </c>
      <c r="H39" s="65">
        <v>41788</v>
      </c>
    </row>
    <row r="40" spans="1:8" ht="36" x14ac:dyDescent="0.25">
      <c r="A40" s="66" t="s">
        <v>1611</v>
      </c>
      <c r="B40" s="60" t="s">
        <v>1612</v>
      </c>
      <c r="C40" s="61">
        <v>41729</v>
      </c>
      <c r="D40" s="62">
        <v>100000</v>
      </c>
      <c r="E40" s="62">
        <v>100000</v>
      </c>
      <c r="F40" s="63" t="s">
        <v>1545</v>
      </c>
      <c r="G40" s="60" t="s">
        <v>2559</v>
      </c>
      <c r="H40" s="65">
        <v>42035</v>
      </c>
    </row>
    <row r="41" spans="1:8" ht="48" x14ac:dyDescent="0.25">
      <c r="A41" s="66" t="s">
        <v>1613</v>
      </c>
      <c r="B41" s="60" t="s">
        <v>1614</v>
      </c>
      <c r="C41" s="61">
        <v>41729</v>
      </c>
      <c r="D41" s="62">
        <v>100000</v>
      </c>
      <c r="E41" s="62">
        <v>100000</v>
      </c>
      <c r="F41" s="63" t="s">
        <v>1545</v>
      </c>
      <c r="G41" s="60" t="s">
        <v>224</v>
      </c>
      <c r="H41" s="65">
        <v>42035</v>
      </c>
    </row>
    <row r="42" spans="1:8" x14ac:dyDescent="0.25">
      <c r="A42" s="66" t="s">
        <v>1615</v>
      </c>
      <c r="B42" s="60" t="s">
        <v>1616</v>
      </c>
      <c r="C42" s="61">
        <v>41687</v>
      </c>
      <c r="D42" s="62">
        <v>200000</v>
      </c>
      <c r="E42" s="62">
        <v>200000</v>
      </c>
      <c r="F42" s="63" t="s">
        <v>1617</v>
      </c>
      <c r="G42" s="60" t="s">
        <v>2565</v>
      </c>
      <c r="H42" s="67"/>
    </row>
    <row r="43" spans="1:8" ht="36" x14ac:dyDescent="0.25">
      <c r="A43" s="66" t="s">
        <v>1618</v>
      </c>
      <c r="B43" s="60" t="s">
        <v>1619</v>
      </c>
      <c r="C43" s="61">
        <v>41753</v>
      </c>
      <c r="D43" s="62">
        <v>79219.100000000006</v>
      </c>
      <c r="E43" s="62">
        <v>99023.88</v>
      </c>
      <c r="F43" s="63" t="s">
        <v>1462</v>
      </c>
      <c r="G43" s="60" t="s">
        <v>1510</v>
      </c>
      <c r="H43" s="65">
        <v>42118</v>
      </c>
    </row>
    <row r="44" spans="1:8" ht="36" x14ac:dyDescent="0.25">
      <c r="A44" s="66" t="s">
        <v>1620</v>
      </c>
      <c r="B44" s="60" t="s">
        <v>1621</v>
      </c>
      <c r="C44" s="61">
        <v>41757</v>
      </c>
      <c r="D44" s="62">
        <v>18000</v>
      </c>
      <c r="E44" s="62">
        <v>22500</v>
      </c>
      <c r="F44" s="63" t="s">
        <v>1590</v>
      </c>
      <c r="G44" s="60" t="s">
        <v>1523</v>
      </c>
      <c r="H44" s="65">
        <v>41759</v>
      </c>
    </row>
    <row r="45" spans="1:8" ht="24" x14ac:dyDescent="0.25">
      <c r="A45" s="66" t="s">
        <v>1622</v>
      </c>
      <c r="B45" s="60" t="s">
        <v>1623</v>
      </c>
      <c r="C45" s="61">
        <v>41761</v>
      </c>
      <c r="D45" s="62">
        <v>24000</v>
      </c>
      <c r="E45" s="62">
        <v>30000</v>
      </c>
      <c r="F45" s="63" t="s">
        <v>1590</v>
      </c>
      <c r="G45" s="60" t="s">
        <v>228</v>
      </c>
      <c r="H45" s="65">
        <v>41799</v>
      </c>
    </row>
    <row r="46" spans="1:8" ht="24" x14ac:dyDescent="0.25">
      <c r="A46" s="66" t="s">
        <v>1624</v>
      </c>
      <c r="B46" s="60" t="s">
        <v>1625</v>
      </c>
      <c r="C46" s="61">
        <v>41761</v>
      </c>
      <c r="D46" s="62">
        <v>11200</v>
      </c>
      <c r="E46" s="62">
        <v>14000</v>
      </c>
      <c r="F46" s="63" t="s">
        <v>1509</v>
      </c>
      <c r="G46" s="60" t="s">
        <v>233</v>
      </c>
      <c r="H46" s="65">
        <v>41926</v>
      </c>
    </row>
    <row r="47" spans="1:8" ht="24" x14ac:dyDescent="0.25">
      <c r="A47" s="66" t="s">
        <v>1626</v>
      </c>
      <c r="B47" s="60" t="s">
        <v>1627</v>
      </c>
      <c r="C47" s="61">
        <v>41764</v>
      </c>
      <c r="D47" s="62">
        <v>56000</v>
      </c>
      <c r="E47" s="62">
        <v>70000</v>
      </c>
      <c r="F47" s="63" t="s">
        <v>1509</v>
      </c>
      <c r="G47" s="60" t="s">
        <v>1518</v>
      </c>
      <c r="H47" s="65">
        <v>41942</v>
      </c>
    </row>
    <row r="48" spans="1:8" ht="36" x14ac:dyDescent="0.25">
      <c r="A48" s="66" t="s">
        <v>1628</v>
      </c>
      <c r="B48" s="60" t="s">
        <v>1629</v>
      </c>
      <c r="C48" s="61">
        <v>41737</v>
      </c>
      <c r="D48" s="62">
        <v>89536.39</v>
      </c>
      <c r="E48" s="62">
        <v>111920.48</v>
      </c>
      <c r="F48" s="63" t="s">
        <v>1545</v>
      </c>
      <c r="G48" s="60" t="s">
        <v>1537</v>
      </c>
      <c r="H48" s="65">
        <v>42004</v>
      </c>
    </row>
    <row r="49" spans="1:8" ht="24" x14ac:dyDescent="0.25">
      <c r="A49" s="66" t="s">
        <v>1630</v>
      </c>
      <c r="B49" s="60" t="s">
        <v>1631</v>
      </c>
      <c r="C49" s="61">
        <v>41761</v>
      </c>
      <c r="D49" s="62">
        <v>16000</v>
      </c>
      <c r="E49" s="62">
        <v>20000</v>
      </c>
      <c r="F49" s="63" t="s">
        <v>1509</v>
      </c>
      <c r="G49" s="60" t="s">
        <v>231</v>
      </c>
      <c r="H49" s="65">
        <v>41974</v>
      </c>
    </row>
    <row r="50" spans="1:8" ht="24" x14ac:dyDescent="0.25">
      <c r="A50" s="66" t="s">
        <v>1632</v>
      </c>
      <c r="B50" s="60" t="s">
        <v>1633</v>
      </c>
      <c r="C50" s="61">
        <v>41761</v>
      </c>
      <c r="D50" s="62">
        <v>16000</v>
      </c>
      <c r="E50" s="62">
        <v>20000</v>
      </c>
      <c r="F50" s="63" t="s">
        <v>1509</v>
      </c>
      <c r="G50" s="60" t="s">
        <v>1526</v>
      </c>
      <c r="H50" s="65">
        <v>41782</v>
      </c>
    </row>
    <row r="51" spans="1:8" ht="24" x14ac:dyDescent="0.25">
      <c r="A51" s="66" t="s">
        <v>1634</v>
      </c>
      <c r="B51" s="60" t="s">
        <v>1635</v>
      </c>
      <c r="C51" s="61">
        <v>41761</v>
      </c>
      <c r="D51" s="62">
        <v>20800</v>
      </c>
      <c r="E51" s="62">
        <v>26000</v>
      </c>
      <c r="F51" s="63" t="s">
        <v>1509</v>
      </c>
      <c r="G51" s="60" t="s">
        <v>1522</v>
      </c>
      <c r="H51" s="65">
        <v>41941</v>
      </c>
    </row>
    <row r="52" spans="1:8" ht="24" x14ac:dyDescent="0.25">
      <c r="A52" s="66" t="s">
        <v>1636</v>
      </c>
      <c r="B52" s="60" t="s">
        <v>1637</v>
      </c>
      <c r="C52" s="61">
        <v>41761</v>
      </c>
      <c r="D52" s="62">
        <v>16000</v>
      </c>
      <c r="E52" s="62">
        <v>20000</v>
      </c>
      <c r="F52" s="63" t="s">
        <v>1509</v>
      </c>
      <c r="G52" s="60" t="s">
        <v>302</v>
      </c>
      <c r="H52" s="65">
        <v>41957</v>
      </c>
    </row>
    <row r="53" spans="1:8" ht="48" x14ac:dyDescent="0.25">
      <c r="A53" s="68" t="s">
        <v>1638</v>
      </c>
      <c r="B53" s="60" t="s">
        <v>1639</v>
      </c>
      <c r="C53" s="61">
        <v>41782</v>
      </c>
      <c r="D53" s="62">
        <v>2026350</v>
      </c>
      <c r="E53" s="62">
        <v>2026350</v>
      </c>
      <c r="F53" s="63" t="s">
        <v>12</v>
      </c>
      <c r="G53" s="69" t="s">
        <v>2565</v>
      </c>
      <c r="H53" s="65">
        <v>41789</v>
      </c>
    </row>
    <row r="54" spans="1:8" ht="48" x14ac:dyDescent="0.25">
      <c r="A54" s="66" t="s">
        <v>1641</v>
      </c>
      <c r="B54" s="60" t="s">
        <v>1642</v>
      </c>
      <c r="C54" s="61">
        <v>41761</v>
      </c>
      <c r="D54" s="62">
        <v>12000</v>
      </c>
      <c r="E54" s="62">
        <v>15000</v>
      </c>
      <c r="F54" s="63" t="s">
        <v>1590</v>
      </c>
      <c r="G54" s="60" t="s">
        <v>301</v>
      </c>
      <c r="H54" s="65">
        <v>41974</v>
      </c>
    </row>
    <row r="55" spans="1:8" x14ac:dyDescent="0.25">
      <c r="A55" s="66" t="s">
        <v>1643</v>
      </c>
      <c r="B55" s="60" t="s">
        <v>1644</v>
      </c>
      <c r="C55" s="61">
        <v>41779</v>
      </c>
      <c r="D55" s="62">
        <v>1044.8</v>
      </c>
      <c r="E55" s="62">
        <v>1306</v>
      </c>
      <c r="F55" s="63" t="s">
        <v>1545</v>
      </c>
      <c r="G55" s="60" t="s">
        <v>2566</v>
      </c>
      <c r="H55" s="65">
        <v>41779</v>
      </c>
    </row>
    <row r="56" spans="1:8" ht="24" x14ac:dyDescent="0.25">
      <c r="A56" s="66" t="s">
        <v>1645</v>
      </c>
      <c r="B56" s="60" t="s">
        <v>1644</v>
      </c>
      <c r="C56" s="61">
        <v>41779</v>
      </c>
      <c r="D56" s="62">
        <v>2089.6</v>
      </c>
      <c r="E56" s="62">
        <v>2612</v>
      </c>
      <c r="F56" s="63" t="s">
        <v>1545</v>
      </c>
      <c r="G56" s="60" t="s">
        <v>2630</v>
      </c>
      <c r="H56" s="65">
        <v>41779</v>
      </c>
    </row>
    <row r="57" spans="1:8" ht="24" x14ac:dyDescent="0.25">
      <c r="A57" s="66" t="s">
        <v>1647</v>
      </c>
      <c r="B57" s="60" t="s">
        <v>1644</v>
      </c>
      <c r="C57" s="61">
        <v>41779</v>
      </c>
      <c r="D57" s="62">
        <v>1044.8</v>
      </c>
      <c r="E57" s="62">
        <v>1306</v>
      </c>
      <c r="F57" s="63" t="s">
        <v>1545</v>
      </c>
      <c r="G57" s="60" t="s">
        <v>2631</v>
      </c>
      <c r="H57" s="65">
        <v>41779</v>
      </c>
    </row>
    <row r="58" spans="1:8" ht="24" x14ac:dyDescent="0.25">
      <c r="A58" s="66" t="s">
        <v>1648</v>
      </c>
      <c r="B58" s="60" t="s">
        <v>1644</v>
      </c>
      <c r="C58" s="61">
        <v>41779</v>
      </c>
      <c r="D58" s="62">
        <v>2089.6</v>
      </c>
      <c r="E58" s="62">
        <v>2612</v>
      </c>
      <c r="F58" s="63" t="s">
        <v>1545</v>
      </c>
      <c r="G58" s="60" t="s">
        <v>2567</v>
      </c>
      <c r="H58" s="65">
        <v>41779</v>
      </c>
    </row>
    <row r="59" spans="1:8" ht="24" x14ac:dyDescent="0.25">
      <c r="A59" s="66" t="s">
        <v>1649</v>
      </c>
      <c r="B59" s="60" t="s">
        <v>1644</v>
      </c>
      <c r="C59" s="61">
        <v>41773</v>
      </c>
      <c r="D59" s="62">
        <v>1176</v>
      </c>
      <c r="E59" s="62">
        <v>1470</v>
      </c>
      <c r="F59" s="63" t="s">
        <v>1545</v>
      </c>
      <c r="G59" s="60" t="s">
        <v>2568</v>
      </c>
      <c r="H59" s="65">
        <v>41774</v>
      </c>
    </row>
    <row r="60" spans="1:8" ht="24" x14ac:dyDescent="0.25">
      <c r="A60" s="66" t="s">
        <v>1650</v>
      </c>
      <c r="B60" s="60" t="s">
        <v>1644</v>
      </c>
      <c r="C60" s="61">
        <v>41773</v>
      </c>
      <c r="D60" s="62">
        <v>1176</v>
      </c>
      <c r="E60" s="62">
        <v>1470</v>
      </c>
      <c r="F60" s="63" t="s">
        <v>1545</v>
      </c>
      <c r="G60" s="60" t="s">
        <v>2631</v>
      </c>
      <c r="H60" s="65">
        <v>41774</v>
      </c>
    </row>
    <row r="61" spans="1:8" ht="48" x14ac:dyDescent="0.25">
      <c r="A61" s="66" t="s">
        <v>1651</v>
      </c>
      <c r="B61" s="60" t="s">
        <v>1640</v>
      </c>
      <c r="C61" s="61">
        <v>41782</v>
      </c>
      <c r="D61" s="62">
        <v>2026350</v>
      </c>
      <c r="E61" s="62">
        <v>2026350</v>
      </c>
      <c r="F61" s="63" t="s">
        <v>1652</v>
      </c>
      <c r="G61" s="60" t="s">
        <v>2565</v>
      </c>
      <c r="H61" s="65">
        <v>41813</v>
      </c>
    </row>
    <row r="62" spans="1:8" ht="24" x14ac:dyDescent="0.25">
      <c r="A62" s="66" t="s">
        <v>1653</v>
      </c>
      <c r="B62" s="60" t="s">
        <v>1644</v>
      </c>
      <c r="C62" s="61">
        <v>41773</v>
      </c>
      <c r="D62" s="62">
        <v>1176</v>
      </c>
      <c r="E62" s="62">
        <v>1470</v>
      </c>
      <c r="F62" s="63" t="s">
        <v>1545</v>
      </c>
      <c r="G62" s="60" t="s">
        <v>2660</v>
      </c>
      <c r="H62" s="65">
        <v>41774</v>
      </c>
    </row>
    <row r="63" spans="1:8" x14ac:dyDescent="0.25">
      <c r="A63" s="66" t="s">
        <v>1654</v>
      </c>
      <c r="B63" s="60" t="s">
        <v>1644</v>
      </c>
      <c r="C63" s="61">
        <v>41773</v>
      </c>
      <c r="D63" s="62">
        <v>1176</v>
      </c>
      <c r="E63" s="62">
        <v>1470</v>
      </c>
      <c r="F63" s="63" t="s">
        <v>1545</v>
      </c>
      <c r="G63" s="60" t="s">
        <v>2639</v>
      </c>
      <c r="H63" s="65">
        <v>41774</v>
      </c>
    </row>
    <row r="64" spans="1:8" ht="24" x14ac:dyDescent="0.25">
      <c r="A64" s="66" t="s">
        <v>1655</v>
      </c>
      <c r="B64" s="60" t="s">
        <v>1644</v>
      </c>
      <c r="C64" s="61">
        <v>41779</v>
      </c>
      <c r="D64" s="62">
        <v>2089.6</v>
      </c>
      <c r="E64" s="62">
        <v>2612</v>
      </c>
      <c r="F64" s="63" t="s">
        <v>1545</v>
      </c>
      <c r="G64" s="64" t="s">
        <v>2569</v>
      </c>
      <c r="H64" s="65">
        <v>41779</v>
      </c>
    </row>
    <row r="65" spans="1:8" ht="36" x14ac:dyDescent="0.25">
      <c r="A65" s="66" t="s">
        <v>1656</v>
      </c>
      <c r="B65" s="60" t="s">
        <v>1657</v>
      </c>
      <c r="C65" s="61">
        <v>41780</v>
      </c>
      <c r="D65" s="62">
        <v>18000</v>
      </c>
      <c r="E65" s="62">
        <v>22500</v>
      </c>
      <c r="F65" s="63" t="s">
        <v>1590</v>
      </c>
      <c r="G65" s="60" t="s">
        <v>1522</v>
      </c>
      <c r="H65" s="65">
        <v>41849</v>
      </c>
    </row>
    <row r="66" spans="1:8" ht="24" x14ac:dyDescent="0.25">
      <c r="A66" s="66" t="s">
        <v>1658</v>
      </c>
      <c r="B66" s="60" t="s">
        <v>1644</v>
      </c>
      <c r="C66" s="61">
        <v>41779</v>
      </c>
      <c r="D66" s="62">
        <v>1044.8</v>
      </c>
      <c r="E66" s="62">
        <v>1306</v>
      </c>
      <c r="F66" s="63" t="s">
        <v>1545</v>
      </c>
      <c r="G66" s="60" t="s">
        <v>2646</v>
      </c>
      <c r="H66" s="65">
        <v>41779</v>
      </c>
    </row>
    <row r="67" spans="1:8" ht="24" x14ac:dyDescent="0.25">
      <c r="A67" s="66" t="s">
        <v>1659</v>
      </c>
      <c r="B67" s="60" t="s">
        <v>1644</v>
      </c>
      <c r="C67" s="61">
        <v>41779</v>
      </c>
      <c r="D67" s="62">
        <v>1044.8</v>
      </c>
      <c r="E67" s="62">
        <v>1306</v>
      </c>
      <c r="F67" s="63" t="s">
        <v>1545</v>
      </c>
      <c r="G67" s="60" t="s">
        <v>2640</v>
      </c>
      <c r="H67" s="65">
        <v>41779</v>
      </c>
    </row>
    <row r="68" spans="1:8" x14ac:dyDescent="0.25">
      <c r="A68" s="66" t="s">
        <v>1660</v>
      </c>
      <c r="B68" s="60" t="s">
        <v>1644</v>
      </c>
      <c r="C68" s="61">
        <v>41779</v>
      </c>
      <c r="D68" s="62">
        <v>1044.8</v>
      </c>
      <c r="E68" s="62">
        <v>1306</v>
      </c>
      <c r="F68" s="63" t="s">
        <v>1545</v>
      </c>
      <c r="G68" s="60" t="s">
        <v>2661</v>
      </c>
      <c r="H68" s="65">
        <v>41779</v>
      </c>
    </row>
    <row r="69" spans="1:8" ht="24" x14ac:dyDescent="0.25">
      <c r="A69" s="66" t="s">
        <v>1661</v>
      </c>
      <c r="B69" s="60" t="s">
        <v>1644</v>
      </c>
      <c r="C69" s="61">
        <v>41779</v>
      </c>
      <c r="D69" s="62">
        <v>1044.8</v>
      </c>
      <c r="E69" s="62">
        <v>1306</v>
      </c>
      <c r="F69" s="63" t="s">
        <v>1545</v>
      </c>
      <c r="G69" s="60" t="s">
        <v>2651</v>
      </c>
      <c r="H69" s="65">
        <v>41779</v>
      </c>
    </row>
    <row r="70" spans="1:8" x14ac:dyDescent="0.25">
      <c r="A70" s="66" t="s">
        <v>1662</v>
      </c>
      <c r="B70" s="60" t="s">
        <v>1644</v>
      </c>
      <c r="C70" s="61">
        <v>41773</v>
      </c>
      <c r="D70" s="62">
        <v>1176</v>
      </c>
      <c r="E70" s="62">
        <v>1470</v>
      </c>
      <c r="F70" s="63" t="s">
        <v>1545</v>
      </c>
      <c r="G70" s="60" t="s">
        <v>2668</v>
      </c>
      <c r="H70" s="65">
        <v>41774</v>
      </c>
    </row>
    <row r="71" spans="1:8" x14ac:dyDescent="0.25">
      <c r="A71" s="66" t="s">
        <v>1663</v>
      </c>
      <c r="B71" s="60" t="s">
        <v>1644</v>
      </c>
      <c r="C71" s="61">
        <v>41773</v>
      </c>
      <c r="D71" s="62">
        <v>1176</v>
      </c>
      <c r="E71" s="62">
        <v>1470</v>
      </c>
      <c r="F71" s="63" t="s">
        <v>1545</v>
      </c>
      <c r="G71" s="60" t="s">
        <v>2570</v>
      </c>
      <c r="H71" s="65">
        <v>41774</v>
      </c>
    </row>
    <row r="72" spans="1:8" x14ac:dyDescent="0.25">
      <c r="A72" s="66" t="s">
        <v>1664</v>
      </c>
      <c r="B72" s="60" t="s">
        <v>1644</v>
      </c>
      <c r="C72" s="61">
        <v>41773</v>
      </c>
      <c r="D72" s="62">
        <v>1176</v>
      </c>
      <c r="E72" s="62">
        <v>1470</v>
      </c>
      <c r="F72" s="63" t="s">
        <v>1545</v>
      </c>
      <c r="G72" s="60" t="s">
        <v>2669</v>
      </c>
      <c r="H72" s="65">
        <v>41774</v>
      </c>
    </row>
    <row r="73" spans="1:8" x14ac:dyDescent="0.25">
      <c r="A73" s="66" t="s">
        <v>1665</v>
      </c>
      <c r="B73" s="60" t="s">
        <v>1644</v>
      </c>
      <c r="C73" s="61">
        <v>41773</v>
      </c>
      <c r="D73" s="62">
        <v>1176</v>
      </c>
      <c r="E73" s="62">
        <v>1470</v>
      </c>
      <c r="F73" s="63" t="s">
        <v>1545</v>
      </c>
      <c r="G73" s="60" t="s">
        <v>2571</v>
      </c>
      <c r="H73" s="65">
        <v>41774</v>
      </c>
    </row>
    <row r="74" spans="1:8" ht="24" x14ac:dyDescent="0.25">
      <c r="A74" s="66" t="s">
        <v>1666</v>
      </c>
      <c r="B74" s="60" t="s">
        <v>1644</v>
      </c>
      <c r="C74" s="61">
        <v>41773</v>
      </c>
      <c r="D74" s="62">
        <v>1176</v>
      </c>
      <c r="E74" s="62">
        <v>1470</v>
      </c>
      <c r="F74" s="63" t="s">
        <v>1545</v>
      </c>
      <c r="G74" s="60" t="s">
        <v>2572</v>
      </c>
      <c r="H74" s="65">
        <v>41774</v>
      </c>
    </row>
    <row r="75" spans="1:8" x14ac:dyDescent="0.25">
      <c r="A75" s="66" t="s">
        <v>1667</v>
      </c>
      <c r="B75" s="60" t="s">
        <v>1644</v>
      </c>
      <c r="C75" s="61">
        <v>41773</v>
      </c>
      <c r="D75" s="62">
        <v>1176</v>
      </c>
      <c r="E75" s="62">
        <v>1470</v>
      </c>
      <c r="F75" s="63" t="s">
        <v>1545</v>
      </c>
      <c r="G75" s="60" t="s">
        <v>2632</v>
      </c>
      <c r="H75" s="65">
        <v>41774</v>
      </c>
    </row>
    <row r="76" spans="1:8" x14ac:dyDescent="0.25">
      <c r="A76" s="66" t="s">
        <v>1668</v>
      </c>
      <c r="B76" s="60" t="s">
        <v>1644</v>
      </c>
      <c r="C76" s="61">
        <v>41773</v>
      </c>
      <c r="D76" s="62">
        <v>1176</v>
      </c>
      <c r="E76" s="62">
        <v>1470</v>
      </c>
      <c r="F76" s="63" t="s">
        <v>1545</v>
      </c>
      <c r="G76" s="60" t="s">
        <v>2604</v>
      </c>
      <c r="H76" s="65">
        <v>41774</v>
      </c>
    </row>
    <row r="77" spans="1:8" x14ac:dyDescent="0.25">
      <c r="A77" s="66" t="s">
        <v>1669</v>
      </c>
      <c r="B77" s="60" t="s">
        <v>1644</v>
      </c>
      <c r="C77" s="61">
        <v>41773</v>
      </c>
      <c r="D77" s="62">
        <v>1176</v>
      </c>
      <c r="E77" s="62">
        <v>1470</v>
      </c>
      <c r="F77" s="63" t="s">
        <v>1545</v>
      </c>
      <c r="G77" s="60" t="s">
        <v>2573</v>
      </c>
      <c r="H77" s="65">
        <v>41774</v>
      </c>
    </row>
    <row r="78" spans="1:8" x14ac:dyDescent="0.25">
      <c r="A78" s="66" t="s">
        <v>1670</v>
      </c>
      <c r="B78" s="60" t="s">
        <v>1644</v>
      </c>
      <c r="C78" s="61">
        <v>41773</v>
      </c>
      <c r="D78" s="62">
        <v>1176</v>
      </c>
      <c r="E78" s="62">
        <v>1470</v>
      </c>
      <c r="F78" s="63" t="s">
        <v>1545</v>
      </c>
      <c r="G78" s="60" t="s">
        <v>2610</v>
      </c>
      <c r="H78" s="65">
        <v>41774</v>
      </c>
    </row>
    <row r="79" spans="1:8" ht="24" x14ac:dyDescent="0.25">
      <c r="A79" s="66" t="s">
        <v>1671</v>
      </c>
      <c r="B79" s="60" t="s">
        <v>1644</v>
      </c>
      <c r="C79" s="61">
        <v>41779</v>
      </c>
      <c r="D79" s="62">
        <v>2089.6</v>
      </c>
      <c r="E79" s="62">
        <v>2612</v>
      </c>
      <c r="F79" s="63" t="s">
        <v>1545</v>
      </c>
      <c r="G79" s="60" t="s">
        <v>2574</v>
      </c>
      <c r="H79" s="65">
        <v>41779</v>
      </c>
    </row>
    <row r="80" spans="1:8" ht="24" x14ac:dyDescent="0.25">
      <c r="A80" s="66" t="s">
        <v>1672</v>
      </c>
      <c r="B80" s="60" t="s">
        <v>1644</v>
      </c>
      <c r="C80" s="61">
        <v>41779</v>
      </c>
      <c r="D80" s="62">
        <v>2089.6</v>
      </c>
      <c r="E80" s="62">
        <v>2612</v>
      </c>
      <c r="F80" s="63" t="s">
        <v>1545</v>
      </c>
      <c r="G80" s="60" t="s">
        <v>2620</v>
      </c>
      <c r="H80" s="65">
        <v>41779</v>
      </c>
    </row>
    <row r="81" spans="1:8" x14ac:dyDescent="0.25">
      <c r="A81" s="66" t="s">
        <v>1673</v>
      </c>
      <c r="B81" s="60" t="s">
        <v>1644</v>
      </c>
      <c r="C81" s="61">
        <v>41779</v>
      </c>
      <c r="D81" s="62">
        <v>1044.8</v>
      </c>
      <c r="E81" s="62">
        <v>1306</v>
      </c>
      <c r="F81" s="63" t="s">
        <v>1545</v>
      </c>
      <c r="G81" s="60" t="s">
        <v>2611</v>
      </c>
      <c r="H81" s="65">
        <v>41779</v>
      </c>
    </row>
    <row r="82" spans="1:8" x14ac:dyDescent="0.25">
      <c r="A82" s="66" t="s">
        <v>1674</v>
      </c>
      <c r="B82" s="60" t="s">
        <v>1644</v>
      </c>
      <c r="C82" s="61">
        <v>41773</v>
      </c>
      <c r="D82" s="62">
        <v>1176</v>
      </c>
      <c r="E82" s="62">
        <v>1470</v>
      </c>
      <c r="F82" s="63" t="s">
        <v>1545</v>
      </c>
      <c r="G82" s="60" t="s">
        <v>2662</v>
      </c>
      <c r="H82" s="65">
        <v>41774</v>
      </c>
    </row>
    <row r="83" spans="1:8" x14ac:dyDescent="0.25">
      <c r="A83" s="66" t="s">
        <v>1675</v>
      </c>
      <c r="B83" s="60" t="s">
        <v>1644</v>
      </c>
      <c r="C83" s="61">
        <v>41773</v>
      </c>
      <c r="D83" s="62">
        <v>1176</v>
      </c>
      <c r="E83" s="62">
        <v>1470</v>
      </c>
      <c r="F83" s="63" t="s">
        <v>1545</v>
      </c>
      <c r="G83" s="60" t="s">
        <v>2674</v>
      </c>
      <c r="H83" s="65">
        <v>41774</v>
      </c>
    </row>
    <row r="84" spans="1:8" ht="36" x14ac:dyDescent="0.25">
      <c r="A84" s="66" t="s">
        <v>1676</v>
      </c>
      <c r="B84" s="60" t="s">
        <v>1677</v>
      </c>
      <c r="C84" s="61">
        <v>41787</v>
      </c>
      <c r="D84" s="62">
        <v>25798</v>
      </c>
      <c r="E84" s="62">
        <v>32247.5</v>
      </c>
      <c r="F84" s="63" t="s">
        <v>1678</v>
      </c>
      <c r="G84" s="60" t="s">
        <v>2647</v>
      </c>
      <c r="H84" s="65">
        <v>41818</v>
      </c>
    </row>
    <row r="85" spans="1:8" ht="36" x14ac:dyDescent="0.25">
      <c r="A85" s="66" t="s">
        <v>1679</v>
      </c>
      <c r="B85" s="60" t="s">
        <v>1680</v>
      </c>
      <c r="C85" s="61">
        <v>41787</v>
      </c>
      <c r="D85" s="62">
        <v>83215</v>
      </c>
      <c r="E85" s="62">
        <v>104018.75</v>
      </c>
      <c r="F85" s="63" t="s">
        <v>1681</v>
      </c>
      <c r="G85" s="60" t="s">
        <v>2575</v>
      </c>
      <c r="H85" s="65">
        <v>41818</v>
      </c>
    </row>
    <row r="86" spans="1:8" ht="36" x14ac:dyDescent="0.25">
      <c r="A86" s="66" t="s">
        <v>1682</v>
      </c>
      <c r="B86" s="60" t="s">
        <v>1683</v>
      </c>
      <c r="C86" s="61">
        <v>41787</v>
      </c>
      <c r="D86" s="62">
        <v>17708</v>
      </c>
      <c r="E86" s="62">
        <v>22135</v>
      </c>
      <c r="F86" s="63" t="s">
        <v>1684</v>
      </c>
      <c r="G86" s="60" t="s">
        <v>2612</v>
      </c>
      <c r="H86" s="65">
        <v>41818</v>
      </c>
    </row>
    <row r="87" spans="1:8" ht="36" x14ac:dyDescent="0.25">
      <c r="A87" s="66" t="s">
        <v>1685</v>
      </c>
      <c r="B87" s="60" t="s">
        <v>1686</v>
      </c>
      <c r="C87" s="61">
        <v>41795</v>
      </c>
      <c r="D87" s="62">
        <v>144150</v>
      </c>
      <c r="E87" s="62">
        <v>180187.5</v>
      </c>
      <c r="F87" s="63" t="s">
        <v>1687</v>
      </c>
      <c r="G87" s="60" t="s">
        <v>2667</v>
      </c>
      <c r="H87" s="65">
        <v>41880</v>
      </c>
    </row>
    <row r="88" spans="1:8" x14ac:dyDescent="0.25">
      <c r="A88" s="66" t="s">
        <v>1688</v>
      </c>
      <c r="B88" s="60" t="s">
        <v>1689</v>
      </c>
      <c r="C88" s="61">
        <v>41773</v>
      </c>
      <c r="D88" s="62">
        <v>1176</v>
      </c>
      <c r="E88" s="62">
        <v>1470</v>
      </c>
      <c r="F88" s="63" t="s">
        <v>1545</v>
      </c>
      <c r="G88" s="60" t="s">
        <v>2613</v>
      </c>
      <c r="H88" s="65">
        <v>41774</v>
      </c>
    </row>
    <row r="89" spans="1:8" ht="24" x14ac:dyDescent="0.25">
      <c r="A89" s="66" t="s">
        <v>1690</v>
      </c>
      <c r="B89" s="60" t="s">
        <v>1644</v>
      </c>
      <c r="C89" s="61">
        <v>41779</v>
      </c>
      <c r="D89" s="62">
        <v>1044.8</v>
      </c>
      <c r="E89" s="62">
        <v>1306</v>
      </c>
      <c r="F89" s="63" t="s">
        <v>1545</v>
      </c>
      <c r="G89" s="60" t="s">
        <v>2576</v>
      </c>
      <c r="H89" s="65">
        <v>41779</v>
      </c>
    </row>
    <row r="90" spans="1:8" ht="24" x14ac:dyDescent="0.25">
      <c r="A90" s="66" t="s">
        <v>1691</v>
      </c>
      <c r="B90" s="60" t="s">
        <v>1644</v>
      </c>
      <c r="C90" s="61">
        <v>41773</v>
      </c>
      <c r="D90" s="62">
        <v>1176</v>
      </c>
      <c r="E90" s="62">
        <v>1470</v>
      </c>
      <c r="F90" s="63" t="s">
        <v>1545</v>
      </c>
      <c r="G90" s="60" t="s">
        <v>2577</v>
      </c>
      <c r="H90" s="65">
        <v>41774</v>
      </c>
    </row>
    <row r="91" spans="1:8" ht="24" x14ac:dyDescent="0.25">
      <c r="A91" s="66" t="s">
        <v>1692</v>
      </c>
      <c r="B91" s="60" t="s">
        <v>1693</v>
      </c>
      <c r="C91" s="61">
        <v>41779</v>
      </c>
      <c r="D91" s="62">
        <v>1044.8</v>
      </c>
      <c r="E91" s="62">
        <v>1306</v>
      </c>
      <c r="F91" s="63" t="s">
        <v>1545</v>
      </c>
      <c r="G91" s="60" t="s">
        <v>2578</v>
      </c>
      <c r="H91" s="65">
        <v>41779</v>
      </c>
    </row>
    <row r="92" spans="1:8" ht="36" x14ac:dyDescent="0.25">
      <c r="A92" s="66" t="s">
        <v>1694</v>
      </c>
      <c r="B92" s="60" t="s">
        <v>1695</v>
      </c>
      <c r="C92" s="61">
        <v>41802</v>
      </c>
      <c r="D92" s="62">
        <v>32000</v>
      </c>
      <c r="E92" s="62">
        <v>40000</v>
      </c>
      <c r="F92" s="63" t="s">
        <v>1590</v>
      </c>
      <c r="G92" s="60" t="s">
        <v>7</v>
      </c>
      <c r="H92" s="65">
        <v>41984</v>
      </c>
    </row>
    <row r="93" spans="1:8" ht="36" x14ac:dyDescent="0.25">
      <c r="A93" s="66" t="s">
        <v>1696</v>
      </c>
      <c r="B93" s="60" t="s">
        <v>1697</v>
      </c>
      <c r="C93" s="61">
        <v>41802</v>
      </c>
      <c r="D93" s="62">
        <v>80000</v>
      </c>
      <c r="E93" s="62">
        <v>100000</v>
      </c>
      <c r="F93" s="63" t="s">
        <v>1590</v>
      </c>
      <c r="G93" s="60" t="s">
        <v>233</v>
      </c>
      <c r="H93" s="65">
        <v>41935</v>
      </c>
    </row>
    <row r="94" spans="1:8" ht="36" x14ac:dyDescent="0.25">
      <c r="A94" s="66" t="s">
        <v>1698</v>
      </c>
      <c r="B94" s="60" t="s">
        <v>1699</v>
      </c>
      <c r="C94" s="61">
        <v>41802</v>
      </c>
      <c r="D94" s="62">
        <v>32000</v>
      </c>
      <c r="E94" s="62">
        <v>40000</v>
      </c>
      <c r="F94" s="63" t="s">
        <v>1590</v>
      </c>
      <c r="G94" s="60" t="s">
        <v>275</v>
      </c>
      <c r="H94" s="65">
        <v>41820</v>
      </c>
    </row>
    <row r="95" spans="1:8" ht="36" x14ac:dyDescent="0.25">
      <c r="A95" s="66" t="s">
        <v>1700</v>
      </c>
      <c r="B95" s="60" t="s">
        <v>1701</v>
      </c>
      <c r="C95" s="61">
        <v>41802</v>
      </c>
      <c r="D95" s="62">
        <v>32000</v>
      </c>
      <c r="E95" s="62">
        <v>40000</v>
      </c>
      <c r="F95" s="63" t="s">
        <v>1590</v>
      </c>
      <c r="G95" s="60" t="s">
        <v>217</v>
      </c>
      <c r="H95" s="65">
        <v>41949</v>
      </c>
    </row>
    <row r="96" spans="1:8" ht="36" x14ac:dyDescent="0.25">
      <c r="A96" s="66" t="s">
        <v>1702</v>
      </c>
      <c r="B96" s="60" t="s">
        <v>1703</v>
      </c>
      <c r="C96" s="61">
        <v>41802</v>
      </c>
      <c r="D96" s="62">
        <v>32000</v>
      </c>
      <c r="E96" s="62">
        <v>40000</v>
      </c>
      <c r="F96" s="63" t="s">
        <v>1590</v>
      </c>
      <c r="G96" s="60" t="s">
        <v>38</v>
      </c>
      <c r="H96" s="65">
        <v>41984</v>
      </c>
    </row>
    <row r="97" spans="1:8" ht="48" x14ac:dyDescent="0.25">
      <c r="A97" s="66" t="s">
        <v>1704</v>
      </c>
      <c r="B97" s="60" t="s">
        <v>1705</v>
      </c>
      <c r="C97" s="61">
        <v>41761</v>
      </c>
      <c r="D97" s="62">
        <v>16000</v>
      </c>
      <c r="E97" s="62">
        <v>20000</v>
      </c>
      <c r="F97" s="63" t="s">
        <v>1590</v>
      </c>
      <c r="G97" s="60" t="s">
        <v>617</v>
      </c>
      <c r="H97" s="65">
        <v>41820</v>
      </c>
    </row>
    <row r="98" spans="1:8" ht="36" x14ac:dyDescent="0.25">
      <c r="A98" s="66" t="s">
        <v>1706</v>
      </c>
      <c r="B98" s="60" t="s">
        <v>1707</v>
      </c>
      <c r="C98" s="61">
        <v>41802</v>
      </c>
      <c r="D98" s="62">
        <v>32000</v>
      </c>
      <c r="E98" s="62">
        <v>40000</v>
      </c>
      <c r="F98" s="63" t="s">
        <v>1590</v>
      </c>
      <c r="G98" s="60" t="s">
        <v>1530</v>
      </c>
      <c r="H98" s="65">
        <v>41878</v>
      </c>
    </row>
    <row r="99" spans="1:8" ht="36" x14ac:dyDescent="0.25">
      <c r="A99" s="66" t="s">
        <v>1708</v>
      </c>
      <c r="B99" s="60" t="s">
        <v>1709</v>
      </c>
      <c r="C99" s="61">
        <v>41802</v>
      </c>
      <c r="D99" s="62">
        <v>40000</v>
      </c>
      <c r="E99" s="62">
        <v>50000</v>
      </c>
      <c r="F99" s="63" t="s">
        <v>1590</v>
      </c>
      <c r="G99" s="60" t="s">
        <v>1521</v>
      </c>
      <c r="H99" s="65">
        <v>41975</v>
      </c>
    </row>
    <row r="100" spans="1:8" ht="36" x14ac:dyDescent="0.25">
      <c r="A100" s="66" t="s">
        <v>1710</v>
      </c>
      <c r="B100" s="60" t="s">
        <v>1711</v>
      </c>
      <c r="C100" s="61">
        <v>41802</v>
      </c>
      <c r="D100" s="62">
        <v>32000</v>
      </c>
      <c r="E100" s="62">
        <v>40000</v>
      </c>
      <c r="F100" s="63" t="s">
        <v>1590</v>
      </c>
      <c r="G100" s="60" t="s">
        <v>9</v>
      </c>
      <c r="H100" s="65">
        <v>41975</v>
      </c>
    </row>
    <row r="101" spans="1:8" ht="36" x14ac:dyDescent="0.25">
      <c r="A101" s="66" t="s">
        <v>1712</v>
      </c>
      <c r="B101" s="60" t="s">
        <v>1713</v>
      </c>
      <c r="C101" s="61">
        <v>41802</v>
      </c>
      <c r="D101" s="62">
        <v>16000</v>
      </c>
      <c r="E101" s="62">
        <v>20000</v>
      </c>
      <c r="F101" s="63" t="s">
        <v>1590</v>
      </c>
      <c r="G101" s="60" t="s">
        <v>1523</v>
      </c>
      <c r="H101" s="65">
        <v>41842</v>
      </c>
    </row>
    <row r="102" spans="1:8" ht="36" x14ac:dyDescent="0.25">
      <c r="A102" s="66" t="s">
        <v>1714</v>
      </c>
      <c r="B102" s="60" t="s">
        <v>1715</v>
      </c>
      <c r="C102" s="61">
        <v>41802</v>
      </c>
      <c r="D102" s="62">
        <v>32000</v>
      </c>
      <c r="E102" s="62">
        <v>40000</v>
      </c>
      <c r="F102" s="63" t="s">
        <v>1590</v>
      </c>
      <c r="G102" s="60" t="s">
        <v>1523</v>
      </c>
      <c r="H102" s="67"/>
    </row>
    <row r="103" spans="1:8" ht="36" x14ac:dyDescent="0.25">
      <c r="A103" s="66" t="s">
        <v>1716</v>
      </c>
      <c r="B103" s="60" t="s">
        <v>1717</v>
      </c>
      <c r="C103" s="61">
        <v>41808</v>
      </c>
      <c r="D103" s="62">
        <v>18000</v>
      </c>
      <c r="E103" s="62">
        <v>22500</v>
      </c>
      <c r="F103" s="63" t="s">
        <v>1590</v>
      </c>
      <c r="G103" s="60" t="s">
        <v>37</v>
      </c>
      <c r="H103" s="65">
        <v>41894</v>
      </c>
    </row>
    <row r="104" spans="1:8" ht="36" x14ac:dyDescent="0.25">
      <c r="A104" s="66" t="s">
        <v>1718</v>
      </c>
      <c r="B104" s="60" t="s">
        <v>1719</v>
      </c>
      <c r="C104" s="61">
        <v>41808</v>
      </c>
      <c r="D104" s="62">
        <v>18000</v>
      </c>
      <c r="E104" s="62">
        <v>22500</v>
      </c>
      <c r="F104" s="63" t="s">
        <v>1590</v>
      </c>
      <c r="G104" s="60" t="s">
        <v>231</v>
      </c>
      <c r="H104" s="65">
        <v>41884</v>
      </c>
    </row>
    <row r="105" spans="1:8" ht="36" x14ac:dyDescent="0.25">
      <c r="A105" s="66" t="s">
        <v>1720</v>
      </c>
      <c r="B105" s="60" t="s">
        <v>1721</v>
      </c>
      <c r="C105" s="61">
        <v>41808</v>
      </c>
      <c r="D105" s="62">
        <v>17550</v>
      </c>
      <c r="E105" s="62">
        <v>21937.5</v>
      </c>
      <c r="F105" s="63" t="s">
        <v>1590</v>
      </c>
      <c r="G105" s="60" t="s">
        <v>275</v>
      </c>
      <c r="H105" s="65">
        <v>41898</v>
      </c>
    </row>
    <row r="106" spans="1:8" ht="36" x14ac:dyDescent="0.25">
      <c r="A106" s="66" t="s">
        <v>1722</v>
      </c>
      <c r="B106" s="60" t="s">
        <v>1723</v>
      </c>
      <c r="C106" s="61">
        <v>41802</v>
      </c>
      <c r="D106" s="62">
        <v>20000</v>
      </c>
      <c r="E106" s="62">
        <v>25000</v>
      </c>
      <c r="F106" s="63" t="s">
        <v>1590</v>
      </c>
      <c r="G106" s="60" t="s">
        <v>1521</v>
      </c>
      <c r="H106" s="65">
        <v>41963</v>
      </c>
    </row>
    <row r="107" spans="1:8" ht="36" x14ac:dyDescent="0.25">
      <c r="A107" s="66" t="s">
        <v>1724</v>
      </c>
      <c r="B107" s="60" t="s">
        <v>1725</v>
      </c>
      <c r="C107" s="61">
        <v>41808</v>
      </c>
      <c r="D107" s="62">
        <v>17550</v>
      </c>
      <c r="E107" s="62">
        <v>21937.5</v>
      </c>
      <c r="F107" s="63" t="s">
        <v>1590</v>
      </c>
      <c r="G107" s="60" t="s">
        <v>1521</v>
      </c>
      <c r="H107" s="65">
        <v>41898</v>
      </c>
    </row>
    <row r="108" spans="1:8" ht="24" x14ac:dyDescent="0.25">
      <c r="A108" s="66" t="s">
        <v>1726</v>
      </c>
      <c r="B108" s="60" t="s">
        <v>1727</v>
      </c>
      <c r="C108" s="61">
        <v>41808</v>
      </c>
      <c r="D108" s="62">
        <v>32000</v>
      </c>
      <c r="E108" s="62">
        <v>40000</v>
      </c>
      <c r="F108" s="63" t="s">
        <v>1590</v>
      </c>
      <c r="G108" s="60" t="s">
        <v>1519</v>
      </c>
      <c r="H108" s="65">
        <v>41921</v>
      </c>
    </row>
    <row r="109" spans="1:8" ht="36" x14ac:dyDescent="0.25">
      <c r="A109" s="66" t="s">
        <v>1728</v>
      </c>
      <c r="B109" s="60" t="s">
        <v>1729</v>
      </c>
      <c r="C109" s="61">
        <v>41802</v>
      </c>
      <c r="D109" s="62">
        <v>24000</v>
      </c>
      <c r="E109" s="62">
        <v>30000</v>
      </c>
      <c r="F109" s="63" t="s">
        <v>1590</v>
      </c>
      <c r="G109" s="60" t="s">
        <v>10</v>
      </c>
      <c r="H109" s="65">
        <v>41962</v>
      </c>
    </row>
    <row r="110" spans="1:8" ht="36" x14ac:dyDescent="0.25">
      <c r="A110" s="66" t="s">
        <v>1730</v>
      </c>
      <c r="B110" s="60" t="s">
        <v>1731</v>
      </c>
      <c r="C110" s="61">
        <v>41761</v>
      </c>
      <c r="D110" s="62">
        <v>34400</v>
      </c>
      <c r="E110" s="62">
        <v>43000</v>
      </c>
      <c r="F110" s="63" t="s">
        <v>1590</v>
      </c>
      <c r="G110" s="60" t="s">
        <v>10</v>
      </c>
      <c r="H110" s="65">
        <v>41834</v>
      </c>
    </row>
    <row r="111" spans="1:8" x14ac:dyDescent="0.25">
      <c r="A111" s="66" t="s">
        <v>1732</v>
      </c>
      <c r="B111" s="60" t="s">
        <v>1644</v>
      </c>
      <c r="C111" s="61">
        <v>41773</v>
      </c>
      <c r="D111" s="62">
        <v>1470</v>
      </c>
      <c r="E111" s="62">
        <v>1470</v>
      </c>
      <c r="F111" s="63" t="s">
        <v>1509</v>
      </c>
      <c r="G111" s="60" t="s">
        <v>2613</v>
      </c>
      <c r="H111" s="65">
        <v>41773</v>
      </c>
    </row>
    <row r="112" spans="1:8" x14ac:dyDescent="0.25">
      <c r="A112" s="66" t="s">
        <v>1733</v>
      </c>
      <c r="B112" s="60" t="s">
        <v>1734</v>
      </c>
      <c r="C112" s="61">
        <v>41785</v>
      </c>
      <c r="D112" s="62">
        <v>0</v>
      </c>
      <c r="E112" s="62">
        <v>0</v>
      </c>
      <c r="F112" s="63" t="s">
        <v>1735</v>
      </c>
      <c r="G112" s="60" t="s">
        <v>324</v>
      </c>
      <c r="H112" s="65">
        <v>41795</v>
      </c>
    </row>
    <row r="113" spans="1:8" ht="24" x14ac:dyDescent="0.25">
      <c r="A113" s="66" t="s">
        <v>1736</v>
      </c>
      <c r="B113" s="60" t="s">
        <v>1737</v>
      </c>
      <c r="C113" s="61">
        <v>41785</v>
      </c>
      <c r="D113" s="62">
        <v>0</v>
      </c>
      <c r="E113" s="62">
        <v>0</v>
      </c>
      <c r="F113" s="63" t="s">
        <v>1738</v>
      </c>
      <c r="G113" s="60" t="s">
        <v>2579</v>
      </c>
      <c r="H113" s="65">
        <v>41795</v>
      </c>
    </row>
    <row r="114" spans="1:8" ht="24" x14ac:dyDescent="0.25">
      <c r="A114" s="66" t="s">
        <v>1739</v>
      </c>
      <c r="B114" s="60" t="s">
        <v>1740</v>
      </c>
      <c r="C114" s="61">
        <v>41785</v>
      </c>
      <c r="D114" s="62">
        <v>4000</v>
      </c>
      <c r="E114" s="62">
        <v>0</v>
      </c>
      <c r="F114" s="63" t="s">
        <v>1741</v>
      </c>
      <c r="G114" s="60" t="s">
        <v>2579</v>
      </c>
      <c r="H114" s="65">
        <v>41795</v>
      </c>
    </row>
    <row r="115" spans="1:8" ht="24" x14ac:dyDescent="0.25">
      <c r="A115" s="66" t="s">
        <v>1742</v>
      </c>
      <c r="B115" s="60" t="s">
        <v>1743</v>
      </c>
      <c r="C115" s="61">
        <v>41785</v>
      </c>
      <c r="D115" s="62">
        <v>13423.79</v>
      </c>
      <c r="E115" s="62">
        <v>0</v>
      </c>
      <c r="F115" s="63" t="s">
        <v>1738</v>
      </c>
      <c r="G115" s="60" t="s">
        <v>382</v>
      </c>
      <c r="H115" s="65">
        <v>41795</v>
      </c>
    </row>
    <row r="116" spans="1:8" ht="24" x14ac:dyDescent="0.25">
      <c r="A116" s="66" t="s">
        <v>1744</v>
      </c>
      <c r="B116" s="60" t="s">
        <v>1745</v>
      </c>
      <c r="C116" s="61">
        <v>41785</v>
      </c>
      <c r="D116" s="62">
        <v>5000</v>
      </c>
      <c r="E116" s="62">
        <v>0</v>
      </c>
      <c r="F116" s="63" t="s">
        <v>1735</v>
      </c>
      <c r="G116" s="60" t="s">
        <v>307</v>
      </c>
      <c r="H116" s="65">
        <v>41795</v>
      </c>
    </row>
    <row r="117" spans="1:8" ht="24" x14ac:dyDescent="0.25">
      <c r="A117" s="66" t="s">
        <v>1746</v>
      </c>
      <c r="B117" s="60" t="s">
        <v>1747</v>
      </c>
      <c r="C117" s="61">
        <v>41785</v>
      </c>
      <c r="D117" s="62">
        <v>1641.25</v>
      </c>
      <c r="E117" s="62">
        <v>0</v>
      </c>
      <c r="F117" s="63" t="s">
        <v>1735</v>
      </c>
      <c r="G117" s="60" t="s">
        <v>307</v>
      </c>
      <c r="H117" s="65">
        <v>41795</v>
      </c>
    </row>
    <row r="118" spans="1:8" ht="36" x14ac:dyDescent="0.25">
      <c r="A118" s="66" t="s">
        <v>1748</v>
      </c>
      <c r="B118" s="60" t="s">
        <v>1749</v>
      </c>
      <c r="C118" s="61">
        <v>41802</v>
      </c>
      <c r="D118" s="62">
        <v>32000</v>
      </c>
      <c r="E118" s="62">
        <v>40000</v>
      </c>
      <c r="F118" s="63" t="s">
        <v>1590</v>
      </c>
      <c r="G118" s="60" t="s">
        <v>210</v>
      </c>
      <c r="H118" s="65">
        <v>41982</v>
      </c>
    </row>
    <row r="119" spans="1:8" ht="36" x14ac:dyDescent="0.25">
      <c r="A119" s="66" t="s">
        <v>1750</v>
      </c>
      <c r="B119" s="60" t="s">
        <v>1751</v>
      </c>
      <c r="C119" s="61">
        <v>41808</v>
      </c>
      <c r="D119" s="62">
        <v>18000</v>
      </c>
      <c r="E119" s="62">
        <v>22500</v>
      </c>
      <c r="F119" s="63" t="s">
        <v>1590</v>
      </c>
      <c r="G119" s="60" t="s">
        <v>38</v>
      </c>
      <c r="H119" s="65">
        <v>41829</v>
      </c>
    </row>
    <row r="120" spans="1:8" ht="24" x14ac:dyDescent="0.25">
      <c r="A120" s="66" t="s">
        <v>1752</v>
      </c>
      <c r="B120" s="60" t="s">
        <v>1753</v>
      </c>
      <c r="C120" s="61">
        <v>41813</v>
      </c>
      <c r="D120" s="62">
        <v>0</v>
      </c>
      <c r="E120" s="62">
        <v>0</v>
      </c>
      <c r="F120" s="63" t="s">
        <v>1462</v>
      </c>
      <c r="G120" s="60" t="s">
        <v>2663</v>
      </c>
      <c r="H120" s="65">
        <v>42178</v>
      </c>
    </row>
    <row r="121" spans="1:8" ht="48" x14ac:dyDescent="0.25">
      <c r="A121" s="66" t="s">
        <v>1754</v>
      </c>
      <c r="B121" s="60" t="s">
        <v>1755</v>
      </c>
      <c r="C121" s="61">
        <v>41802</v>
      </c>
      <c r="D121" s="62">
        <v>17600</v>
      </c>
      <c r="E121" s="62">
        <v>22000</v>
      </c>
      <c r="F121" s="63" t="s">
        <v>1590</v>
      </c>
      <c r="G121" s="60" t="s">
        <v>229</v>
      </c>
      <c r="H121" s="65">
        <v>41960</v>
      </c>
    </row>
    <row r="122" spans="1:8" ht="24" x14ac:dyDescent="0.25">
      <c r="A122" s="66" t="s">
        <v>1756</v>
      </c>
      <c r="B122" s="60" t="s">
        <v>1757</v>
      </c>
      <c r="C122" s="61">
        <v>41808</v>
      </c>
      <c r="D122" s="62">
        <v>40000</v>
      </c>
      <c r="E122" s="62">
        <v>40000</v>
      </c>
      <c r="F122" s="63" t="s">
        <v>1590</v>
      </c>
      <c r="G122" s="60" t="s">
        <v>230</v>
      </c>
      <c r="H122" s="65">
        <v>41841</v>
      </c>
    </row>
    <row r="123" spans="1:8" ht="24" x14ac:dyDescent="0.25">
      <c r="A123" s="66" t="s">
        <v>1758</v>
      </c>
      <c r="B123" s="60" t="s">
        <v>1759</v>
      </c>
      <c r="C123" s="61">
        <v>41843</v>
      </c>
      <c r="D123" s="62">
        <v>70000</v>
      </c>
      <c r="E123" s="62">
        <v>70000</v>
      </c>
      <c r="F123" s="63" t="s">
        <v>1760</v>
      </c>
      <c r="G123" s="60" t="s">
        <v>2580</v>
      </c>
      <c r="H123" s="65">
        <v>41844</v>
      </c>
    </row>
    <row r="124" spans="1:8" ht="24" x14ac:dyDescent="0.25">
      <c r="A124" s="66" t="s">
        <v>1761</v>
      </c>
      <c r="B124" s="60" t="s">
        <v>1762</v>
      </c>
      <c r="C124" s="61">
        <v>41808</v>
      </c>
      <c r="D124" s="62">
        <v>16000</v>
      </c>
      <c r="E124" s="62">
        <v>20000</v>
      </c>
      <c r="F124" s="63" t="s">
        <v>1590</v>
      </c>
      <c r="G124" s="60" t="s">
        <v>36</v>
      </c>
      <c r="H124" s="65">
        <v>41845</v>
      </c>
    </row>
    <row r="125" spans="1:8" ht="24" x14ac:dyDescent="0.25">
      <c r="A125" s="66" t="s">
        <v>1763</v>
      </c>
      <c r="B125" s="60" t="s">
        <v>1747</v>
      </c>
      <c r="C125" s="61">
        <v>41795</v>
      </c>
      <c r="D125" s="62">
        <v>1641.25</v>
      </c>
      <c r="E125" s="62">
        <v>1641.25</v>
      </c>
      <c r="F125" s="63" t="s">
        <v>1738</v>
      </c>
      <c r="G125" s="60" t="s">
        <v>307</v>
      </c>
      <c r="H125" s="65">
        <v>42094</v>
      </c>
    </row>
    <row r="126" spans="1:8" ht="24" x14ac:dyDescent="0.25">
      <c r="A126" s="66" t="s">
        <v>1764</v>
      </c>
      <c r="B126" s="60" t="s">
        <v>1765</v>
      </c>
      <c r="C126" s="61">
        <v>41795</v>
      </c>
      <c r="D126" s="62">
        <v>5000</v>
      </c>
      <c r="E126" s="62">
        <v>5000</v>
      </c>
      <c r="F126" s="63" t="s">
        <v>1738</v>
      </c>
      <c r="G126" s="60" t="s">
        <v>321</v>
      </c>
      <c r="H126" s="65">
        <v>42094</v>
      </c>
    </row>
    <row r="127" spans="1:8" ht="36" x14ac:dyDescent="0.25">
      <c r="A127" s="66" t="s">
        <v>1766</v>
      </c>
      <c r="B127" s="60" t="s">
        <v>1767</v>
      </c>
      <c r="C127" s="61">
        <v>41802</v>
      </c>
      <c r="D127" s="62">
        <v>24000</v>
      </c>
      <c r="E127" s="62">
        <v>30000</v>
      </c>
      <c r="F127" s="63" t="s">
        <v>1590</v>
      </c>
      <c r="G127" s="60" t="s">
        <v>228</v>
      </c>
      <c r="H127" s="65">
        <v>41848</v>
      </c>
    </row>
    <row r="128" spans="1:8" ht="24" x14ac:dyDescent="0.25">
      <c r="A128" s="66" t="s">
        <v>1768</v>
      </c>
      <c r="B128" s="60" t="s">
        <v>1769</v>
      </c>
      <c r="C128" s="61">
        <v>41808</v>
      </c>
      <c r="D128" s="62">
        <v>32000</v>
      </c>
      <c r="E128" s="62">
        <v>40000</v>
      </c>
      <c r="F128" s="63" t="s">
        <v>1590</v>
      </c>
      <c r="G128" s="60" t="s">
        <v>228</v>
      </c>
      <c r="H128" s="65">
        <v>41956</v>
      </c>
    </row>
    <row r="129" spans="1:8" ht="36" x14ac:dyDescent="0.25">
      <c r="A129" s="66" t="s">
        <v>1770</v>
      </c>
      <c r="B129" s="60" t="s">
        <v>1771</v>
      </c>
      <c r="C129" s="61">
        <v>41850</v>
      </c>
      <c r="D129" s="62">
        <v>28000</v>
      </c>
      <c r="E129" s="62">
        <v>35000</v>
      </c>
      <c r="F129" s="63" t="s">
        <v>1590</v>
      </c>
      <c r="G129" s="60" t="s">
        <v>9</v>
      </c>
      <c r="H129" s="65">
        <v>41934</v>
      </c>
    </row>
    <row r="130" spans="1:8" ht="36" x14ac:dyDescent="0.25">
      <c r="A130" s="66" t="s">
        <v>1772</v>
      </c>
      <c r="B130" s="60" t="s">
        <v>1773</v>
      </c>
      <c r="C130" s="61">
        <v>41850</v>
      </c>
      <c r="D130" s="62">
        <v>28000</v>
      </c>
      <c r="E130" s="62">
        <v>35000</v>
      </c>
      <c r="F130" s="63" t="s">
        <v>1590</v>
      </c>
      <c r="G130" s="60" t="s">
        <v>217</v>
      </c>
      <c r="H130" s="65">
        <v>41862</v>
      </c>
    </row>
    <row r="131" spans="1:8" ht="36" x14ac:dyDescent="0.25">
      <c r="A131" s="66" t="s">
        <v>1774</v>
      </c>
      <c r="B131" s="60" t="s">
        <v>1775</v>
      </c>
      <c r="C131" s="61">
        <v>41850</v>
      </c>
      <c r="D131" s="62">
        <v>40000</v>
      </c>
      <c r="E131" s="62">
        <v>50000</v>
      </c>
      <c r="F131" s="63" t="s">
        <v>1590</v>
      </c>
      <c r="G131" s="60" t="s">
        <v>228</v>
      </c>
      <c r="H131" s="65">
        <v>41942</v>
      </c>
    </row>
    <row r="132" spans="1:8" ht="36" x14ac:dyDescent="0.25">
      <c r="A132" s="66" t="s">
        <v>1776</v>
      </c>
      <c r="B132" s="60" t="s">
        <v>1777</v>
      </c>
      <c r="C132" s="61">
        <v>41850</v>
      </c>
      <c r="D132" s="62">
        <v>28000</v>
      </c>
      <c r="E132" s="62">
        <v>35000</v>
      </c>
      <c r="F132" s="63" t="s">
        <v>1590</v>
      </c>
      <c r="G132" s="60" t="s">
        <v>210</v>
      </c>
      <c r="H132" s="65">
        <v>41904</v>
      </c>
    </row>
    <row r="133" spans="1:8" ht="36" x14ac:dyDescent="0.25">
      <c r="A133" s="66" t="s">
        <v>1778</v>
      </c>
      <c r="B133" s="60" t="s">
        <v>1779</v>
      </c>
      <c r="C133" s="61">
        <v>41850</v>
      </c>
      <c r="D133" s="62">
        <v>56000</v>
      </c>
      <c r="E133" s="62">
        <v>70000</v>
      </c>
      <c r="F133" s="63" t="s">
        <v>1590</v>
      </c>
      <c r="G133" s="60" t="s">
        <v>275</v>
      </c>
      <c r="H133" s="65">
        <v>41975</v>
      </c>
    </row>
    <row r="134" spans="1:8" x14ac:dyDescent="0.25">
      <c r="A134" s="66" t="s">
        <v>1780</v>
      </c>
      <c r="B134" s="60" t="s">
        <v>1781</v>
      </c>
      <c r="C134" s="61">
        <v>41646</v>
      </c>
      <c r="D134" s="62">
        <v>0</v>
      </c>
      <c r="E134" s="62">
        <v>0</v>
      </c>
      <c r="F134" s="63" t="s">
        <v>12</v>
      </c>
      <c r="G134" s="60" t="s">
        <v>38</v>
      </c>
      <c r="H134" s="67"/>
    </row>
    <row r="135" spans="1:8" ht="24" x14ac:dyDescent="0.25">
      <c r="A135" s="66" t="s">
        <v>1782</v>
      </c>
      <c r="B135" s="60" t="s">
        <v>1783</v>
      </c>
      <c r="C135" s="61">
        <v>41650</v>
      </c>
      <c r="D135" s="62">
        <v>50000</v>
      </c>
      <c r="E135" s="62">
        <v>62500</v>
      </c>
      <c r="F135" s="63" t="s">
        <v>1784</v>
      </c>
      <c r="G135" s="60" t="s">
        <v>2621</v>
      </c>
      <c r="H135" s="67"/>
    </row>
    <row r="136" spans="1:8" ht="24" x14ac:dyDescent="0.25">
      <c r="A136" s="66" t="s">
        <v>1785</v>
      </c>
      <c r="B136" s="60" t="s">
        <v>1786</v>
      </c>
      <c r="C136" s="61">
        <v>41852</v>
      </c>
      <c r="D136" s="62">
        <v>32000</v>
      </c>
      <c r="E136" s="62">
        <v>40000</v>
      </c>
      <c r="F136" s="63" t="s">
        <v>1590</v>
      </c>
      <c r="G136" s="60" t="s">
        <v>301</v>
      </c>
      <c r="H136" s="65">
        <v>41983</v>
      </c>
    </row>
    <row r="137" spans="1:8" ht="36" x14ac:dyDescent="0.25">
      <c r="A137" s="66" t="s">
        <v>1787</v>
      </c>
      <c r="B137" s="60" t="s">
        <v>1788</v>
      </c>
      <c r="C137" s="61">
        <v>41761</v>
      </c>
      <c r="D137" s="62">
        <v>20000</v>
      </c>
      <c r="E137" s="62">
        <v>25000</v>
      </c>
      <c r="F137" s="63" t="s">
        <v>1590</v>
      </c>
      <c r="G137" s="60" t="s">
        <v>9</v>
      </c>
      <c r="H137" s="65">
        <v>41865</v>
      </c>
    </row>
    <row r="138" spans="1:8" x14ac:dyDescent="0.25">
      <c r="A138" s="66" t="s">
        <v>1789</v>
      </c>
      <c r="B138" s="60" t="s">
        <v>1790</v>
      </c>
      <c r="C138" s="61">
        <v>41667</v>
      </c>
      <c r="D138" s="62">
        <v>19800</v>
      </c>
      <c r="E138" s="62">
        <v>24750</v>
      </c>
      <c r="F138" s="63" t="s">
        <v>1618</v>
      </c>
      <c r="G138" s="60" t="s">
        <v>1524</v>
      </c>
      <c r="H138" s="67"/>
    </row>
    <row r="139" spans="1:8" ht="24" x14ac:dyDescent="0.25">
      <c r="A139" s="66" t="s">
        <v>1791</v>
      </c>
      <c r="B139" s="60" t="s">
        <v>1792</v>
      </c>
      <c r="C139" s="61">
        <v>41669</v>
      </c>
      <c r="D139" s="62">
        <v>48000</v>
      </c>
      <c r="E139" s="62">
        <v>60000</v>
      </c>
      <c r="F139" s="63" t="s">
        <v>1618</v>
      </c>
      <c r="G139" s="60" t="s">
        <v>1529</v>
      </c>
      <c r="H139" s="67"/>
    </row>
    <row r="140" spans="1:8" ht="24" x14ac:dyDescent="0.25">
      <c r="A140" s="66" t="s">
        <v>1793</v>
      </c>
      <c r="B140" s="60" t="s">
        <v>1794</v>
      </c>
      <c r="C140" s="61">
        <v>41667</v>
      </c>
      <c r="D140" s="62">
        <v>19800</v>
      </c>
      <c r="E140" s="62">
        <v>24750</v>
      </c>
      <c r="F140" s="63" t="s">
        <v>1618</v>
      </c>
      <c r="G140" s="60" t="s">
        <v>246</v>
      </c>
      <c r="H140" s="67"/>
    </row>
    <row r="141" spans="1:8" ht="36" x14ac:dyDescent="0.25">
      <c r="A141" s="66" t="s">
        <v>1795</v>
      </c>
      <c r="B141" s="60" t="s">
        <v>1796</v>
      </c>
      <c r="C141" s="61">
        <v>41668</v>
      </c>
      <c r="D141" s="62">
        <v>4800</v>
      </c>
      <c r="E141" s="62">
        <v>6000</v>
      </c>
      <c r="F141" s="63" t="s">
        <v>1618</v>
      </c>
      <c r="G141" s="60" t="s">
        <v>2581</v>
      </c>
      <c r="H141" s="67"/>
    </row>
    <row r="142" spans="1:8" x14ac:dyDescent="0.25">
      <c r="A142" s="66" t="s">
        <v>1797</v>
      </c>
      <c r="B142" s="60" t="s">
        <v>1798</v>
      </c>
      <c r="C142" s="61">
        <v>41668</v>
      </c>
      <c r="D142" s="62">
        <v>15937.5</v>
      </c>
      <c r="E142" s="62">
        <v>21250</v>
      </c>
      <c r="F142" s="63" t="s">
        <v>1618</v>
      </c>
      <c r="G142" s="60" t="s">
        <v>1514</v>
      </c>
      <c r="H142" s="67"/>
    </row>
    <row r="143" spans="1:8" ht="24" x14ac:dyDescent="0.25">
      <c r="A143" s="66" t="s">
        <v>1799</v>
      </c>
      <c r="B143" s="60" t="s">
        <v>1800</v>
      </c>
      <c r="C143" s="61">
        <v>41669</v>
      </c>
      <c r="D143" s="62">
        <v>458674.41</v>
      </c>
      <c r="E143" s="62">
        <v>458674.41</v>
      </c>
      <c r="F143" s="63" t="s">
        <v>1618</v>
      </c>
      <c r="G143" s="60" t="s">
        <v>1527</v>
      </c>
      <c r="H143" s="65">
        <v>42004</v>
      </c>
    </row>
    <row r="144" spans="1:8" ht="24" x14ac:dyDescent="0.25">
      <c r="A144" s="66" t="s">
        <v>1801</v>
      </c>
      <c r="B144" s="60" t="s">
        <v>1802</v>
      </c>
      <c r="C144" s="61">
        <v>41710</v>
      </c>
      <c r="D144" s="62">
        <v>12500</v>
      </c>
      <c r="E144" s="62">
        <v>12500</v>
      </c>
      <c r="F144" s="63" t="s">
        <v>1618</v>
      </c>
      <c r="G144" s="60" t="s">
        <v>2614</v>
      </c>
      <c r="H144" s="67"/>
    </row>
    <row r="145" spans="1:8" ht="24" x14ac:dyDescent="0.25">
      <c r="A145" s="66" t="s">
        <v>1803</v>
      </c>
      <c r="B145" s="60" t="s">
        <v>1804</v>
      </c>
      <c r="C145" s="61">
        <v>41715</v>
      </c>
      <c r="D145" s="62">
        <v>6000</v>
      </c>
      <c r="E145" s="62">
        <v>7500</v>
      </c>
      <c r="F145" s="63" t="s">
        <v>1618</v>
      </c>
      <c r="G145" s="60" t="s">
        <v>2605</v>
      </c>
      <c r="H145" s="67"/>
    </row>
    <row r="146" spans="1:8" x14ac:dyDescent="0.25">
      <c r="A146" s="66" t="s">
        <v>1805</v>
      </c>
      <c r="B146" s="60" t="s">
        <v>2472</v>
      </c>
      <c r="C146" s="61">
        <v>41717</v>
      </c>
      <c r="D146" s="62">
        <v>6000</v>
      </c>
      <c r="E146" s="62">
        <v>6000</v>
      </c>
      <c r="F146" s="63" t="s">
        <v>1806</v>
      </c>
      <c r="G146" s="60" t="s">
        <v>460</v>
      </c>
      <c r="H146" s="67"/>
    </row>
    <row r="147" spans="1:8" x14ac:dyDescent="0.25">
      <c r="A147" s="66" t="s">
        <v>1807</v>
      </c>
      <c r="B147" s="60" t="s">
        <v>1808</v>
      </c>
      <c r="C147" s="61">
        <v>41722</v>
      </c>
      <c r="D147" s="62">
        <v>6000</v>
      </c>
      <c r="E147" s="62">
        <v>7500</v>
      </c>
      <c r="F147" s="63" t="s">
        <v>1618</v>
      </c>
      <c r="G147" s="60" t="s">
        <v>326</v>
      </c>
      <c r="H147" s="67"/>
    </row>
    <row r="148" spans="1:8" x14ac:dyDescent="0.25">
      <c r="A148" s="66" t="s">
        <v>1809</v>
      </c>
      <c r="B148" s="60" t="s">
        <v>10169</v>
      </c>
      <c r="C148" s="61">
        <v>41725</v>
      </c>
      <c r="D148" s="62">
        <v>1000</v>
      </c>
      <c r="E148" s="62">
        <v>1250</v>
      </c>
      <c r="F148" s="63" t="s">
        <v>1810</v>
      </c>
      <c r="G148" s="60" t="s">
        <v>136</v>
      </c>
      <c r="H148" s="65">
        <v>41726</v>
      </c>
    </row>
    <row r="149" spans="1:8" x14ac:dyDescent="0.25">
      <c r="A149" s="66" t="s">
        <v>1811</v>
      </c>
      <c r="B149" s="60" t="s">
        <v>2432</v>
      </c>
      <c r="C149" s="61">
        <v>41746</v>
      </c>
      <c r="D149" s="62">
        <v>1000</v>
      </c>
      <c r="E149" s="62">
        <v>1250</v>
      </c>
      <c r="F149" s="63" t="s">
        <v>1812</v>
      </c>
      <c r="G149" s="60" t="s">
        <v>136</v>
      </c>
      <c r="H149" s="65">
        <v>41751</v>
      </c>
    </row>
    <row r="150" spans="1:8" x14ac:dyDescent="0.25">
      <c r="A150" s="66" t="s">
        <v>1813</v>
      </c>
      <c r="B150" s="60" t="s">
        <v>9459</v>
      </c>
      <c r="C150" s="61">
        <v>41781</v>
      </c>
      <c r="D150" s="62">
        <v>800</v>
      </c>
      <c r="E150" s="62">
        <v>1000</v>
      </c>
      <c r="F150" s="63" t="s">
        <v>1814</v>
      </c>
      <c r="G150" s="60" t="s">
        <v>2582</v>
      </c>
      <c r="H150" s="65">
        <v>41782</v>
      </c>
    </row>
    <row r="151" spans="1:8" ht="24" x14ac:dyDescent="0.25">
      <c r="A151" s="66" t="s">
        <v>1815</v>
      </c>
      <c r="B151" s="60" t="s">
        <v>4545</v>
      </c>
      <c r="C151" s="61">
        <v>41817</v>
      </c>
      <c r="D151" s="62">
        <v>5000</v>
      </c>
      <c r="E151" s="62">
        <v>5000</v>
      </c>
      <c r="F151" s="63" t="s">
        <v>1816</v>
      </c>
      <c r="G151" s="60" t="s">
        <v>460</v>
      </c>
      <c r="H151" s="65">
        <v>41851</v>
      </c>
    </row>
    <row r="152" spans="1:8" x14ac:dyDescent="0.25">
      <c r="A152" s="66" t="s">
        <v>1817</v>
      </c>
      <c r="B152" s="60" t="s">
        <v>2472</v>
      </c>
      <c r="C152" s="61">
        <v>41788</v>
      </c>
      <c r="D152" s="62">
        <v>0</v>
      </c>
      <c r="E152" s="62">
        <v>0</v>
      </c>
      <c r="F152" s="63" t="s">
        <v>1818</v>
      </c>
      <c r="G152" s="60" t="s">
        <v>460</v>
      </c>
      <c r="H152" s="65">
        <v>41832</v>
      </c>
    </row>
    <row r="153" spans="1:8" x14ac:dyDescent="0.25">
      <c r="A153" s="66" t="s">
        <v>1819</v>
      </c>
      <c r="B153" s="60" t="s">
        <v>2432</v>
      </c>
      <c r="C153" s="61">
        <v>41746</v>
      </c>
      <c r="D153" s="62">
        <v>1000</v>
      </c>
      <c r="E153" s="62">
        <v>1000</v>
      </c>
      <c r="F153" s="63" t="s">
        <v>1812</v>
      </c>
      <c r="G153" s="60" t="s">
        <v>2652</v>
      </c>
      <c r="H153" s="67"/>
    </row>
    <row r="154" spans="1:8" x14ac:dyDescent="0.25">
      <c r="A154" s="66" t="s">
        <v>1820</v>
      </c>
      <c r="B154" s="60" t="s">
        <v>2432</v>
      </c>
      <c r="C154" s="61">
        <v>41746</v>
      </c>
      <c r="D154" s="62">
        <v>1000</v>
      </c>
      <c r="E154" s="62">
        <v>1000</v>
      </c>
      <c r="F154" s="63" t="s">
        <v>1812</v>
      </c>
      <c r="G154" s="60" t="s">
        <v>1536</v>
      </c>
      <c r="H154" s="67"/>
    </row>
    <row r="155" spans="1:8" ht="36" x14ac:dyDescent="0.25">
      <c r="A155" s="66" t="s">
        <v>1821</v>
      </c>
      <c r="B155" s="60" t="s">
        <v>1822</v>
      </c>
      <c r="C155" s="61">
        <v>41841</v>
      </c>
      <c r="D155" s="62">
        <v>35000</v>
      </c>
      <c r="E155" s="62">
        <v>35000</v>
      </c>
      <c r="F155" s="63" t="s">
        <v>1545</v>
      </c>
      <c r="G155" s="60" t="s">
        <v>2559</v>
      </c>
      <c r="H155" s="65">
        <v>41883</v>
      </c>
    </row>
    <row r="156" spans="1:8" ht="24" x14ac:dyDescent="0.25">
      <c r="A156" s="66" t="s">
        <v>1823</v>
      </c>
      <c r="B156" s="60" t="s">
        <v>1824</v>
      </c>
      <c r="C156" s="61">
        <v>41835</v>
      </c>
      <c r="D156" s="62">
        <v>35000</v>
      </c>
      <c r="E156" s="62">
        <v>35000</v>
      </c>
      <c r="F156" s="63" t="s">
        <v>1509</v>
      </c>
      <c r="G156" s="60" t="s">
        <v>184</v>
      </c>
      <c r="H156" s="65">
        <v>41835</v>
      </c>
    </row>
    <row r="157" spans="1:8" ht="24" x14ac:dyDescent="0.25">
      <c r="A157" s="66" t="s">
        <v>1825</v>
      </c>
      <c r="B157" s="60" t="s">
        <v>1826</v>
      </c>
      <c r="C157" s="61">
        <v>41837</v>
      </c>
      <c r="D157" s="62">
        <v>315000</v>
      </c>
      <c r="E157" s="62">
        <v>315000</v>
      </c>
      <c r="F157" s="63" t="s">
        <v>1618</v>
      </c>
      <c r="G157" s="60" t="s">
        <v>1846</v>
      </c>
      <c r="H157" s="67"/>
    </row>
    <row r="158" spans="1:8" ht="36" x14ac:dyDescent="0.25">
      <c r="A158" s="66" t="s">
        <v>1827</v>
      </c>
      <c r="B158" s="60" t="s">
        <v>1828</v>
      </c>
      <c r="C158" s="61">
        <v>41849</v>
      </c>
      <c r="D158" s="62">
        <v>350000</v>
      </c>
      <c r="E158" s="62">
        <v>350000</v>
      </c>
      <c r="F158" s="63" t="s">
        <v>1430</v>
      </c>
      <c r="G158" s="60" t="s">
        <v>1532</v>
      </c>
      <c r="H158" s="67"/>
    </row>
    <row r="159" spans="1:8" ht="36" x14ac:dyDescent="0.25">
      <c r="A159" s="66" t="s">
        <v>1829</v>
      </c>
      <c r="B159" s="60" t="s">
        <v>1830</v>
      </c>
      <c r="C159" s="61">
        <v>41802</v>
      </c>
      <c r="D159" s="62">
        <v>32000</v>
      </c>
      <c r="E159" s="62">
        <v>40000</v>
      </c>
      <c r="F159" s="63" t="s">
        <v>1590</v>
      </c>
      <c r="G159" s="60" t="s">
        <v>1526</v>
      </c>
      <c r="H159" s="65">
        <v>41872</v>
      </c>
    </row>
    <row r="160" spans="1:8" ht="24" x14ac:dyDescent="0.25">
      <c r="A160" s="66" t="s">
        <v>1831</v>
      </c>
      <c r="B160" s="60" t="s">
        <v>1832</v>
      </c>
      <c r="C160" s="61">
        <v>41872</v>
      </c>
      <c r="D160" s="62">
        <v>2000</v>
      </c>
      <c r="E160" s="62">
        <v>2000</v>
      </c>
      <c r="F160" s="63" t="s">
        <v>1545</v>
      </c>
      <c r="G160" s="60" t="s">
        <v>2583</v>
      </c>
      <c r="H160" s="65">
        <v>41910</v>
      </c>
    </row>
    <row r="161" spans="1:8" ht="48" x14ac:dyDescent="0.25">
      <c r="A161" s="66" t="s">
        <v>1833</v>
      </c>
      <c r="B161" s="60" t="s">
        <v>1834</v>
      </c>
      <c r="C161" s="61">
        <v>41843</v>
      </c>
      <c r="D161" s="62">
        <v>0</v>
      </c>
      <c r="E161" s="62">
        <v>0</v>
      </c>
      <c r="F161" s="63" t="s">
        <v>1545</v>
      </c>
      <c r="G161" s="69" t="s">
        <v>224</v>
      </c>
      <c r="H161" s="65">
        <v>41835</v>
      </c>
    </row>
    <row r="162" spans="1:8" ht="24" x14ac:dyDescent="0.25">
      <c r="A162" s="66" t="s">
        <v>1835</v>
      </c>
      <c r="B162" s="60" t="s">
        <v>1836</v>
      </c>
      <c r="C162" s="61">
        <v>41843</v>
      </c>
      <c r="D162" s="62">
        <v>3000</v>
      </c>
      <c r="E162" s="62">
        <v>3000</v>
      </c>
      <c r="F162" s="63" t="s">
        <v>1463</v>
      </c>
      <c r="G162" s="60" t="s">
        <v>2683</v>
      </c>
      <c r="H162" s="65">
        <v>41871</v>
      </c>
    </row>
    <row r="163" spans="1:8" ht="36" x14ac:dyDescent="0.25">
      <c r="A163" s="66" t="s">
        <v>1837</v>
      </c>
      <c r="B163" s="60" t="s">
        <v>1838</v>
      </c>
      <c r="C163" s="61">
        <v>41690</v>
      </c>
      <c r="D163" s="62">
        <v>909000</v>
      </c>
      <c r="E163" s="62">
        <v>909000</v>
      </c>
      <c r="F163" s="63" t="s">
        <v>1839</v>
      </c>
      <c r="G163" s="64" t="s">
        <v>221</v>
      </c>
      <c r="H163" s="65">
        <v>41993</v>
      </c>
    </row>
    <row r="164" spans="1:8" ht="24" x14ac:dyDescent="0.25">
      <c r="A164" s="66" t="s">
        <v>1840</v>
      </c>
      <c r="B164" s="60" t="s">
        <v>1841</v>
      </c>
      <c r="C164" s="61">
        <v>41690</v>
      </c>
      <c r="D164" s="62">
        <v>194000</v>
      </c>
      <c r="E164" s="62">
        <v>194000</v>
      </c>
      <c r="F164" s="63" t="s">
        <v>1842</v>
      </c>
      <c r="G164" s="64" t="s">
        <v>211</v>
      </c>
      <c r="H164" s="65">
        <v>41993</v>
      </c>
    </row>
    <row r="165" spans="1:8" x14ac:dyDescent="0.25">
      <c r="A165" s="66" t="s">
        <v>1843</v>
      </c>
      <c r="B165" s="60" t="s">
        <v>1844</v>
      </c>
      <c r="C165" s="61">
        <v>41653</v>
      </c>
      <c r="D165" s="62">
        <v>0</v>
      </c>
      <c r="E165" s="62">
        <v>0</v>
      </c>
      <c r="F165" s="63" t="s">
        <v>1545</v>
      </c>
      <c r="G165" s="64" t="s">
        <v>21</v>
      </c>
      <c r="H165" s="65">
        <v>42004</v>
      </c>
    </row>
    <row r="166" spans="1:8" ht="24" x14ac:dyDescent="0.25">
      <c r="A166" s="66" t="s">
        <v>1845</v>
      </c>
      <c r="B166" s="60" t="s">
        <v>1846</v>
      </c>
      <c r="C166" s="61">
        <v>41837</v>
      </c>
      <c r="D166" s="62">
        <v>315000</v>
      </c>
      <c r="E166" s="62">
        <v>315000</v>
      </c>
      <c r="F166" s="63" t="s">
        <v>1545</v>
      </c>
      <c r="G166" s="64" t="s">
        <v>1846</v>
      </c>
      <c r="H166" s="65">
        <v>42004</v>
      </c>
    </row>
    <row r="167" spans="1:8" ht="36" x14ac:dyDescent="0.25">
      <c r="A167" s="66" t="s">
        <v>1847</v>
      </c>
      <c r="B167" s="60" t="s">
        <v>1848</v>
      </c>
      <c r="C167" s="61">
        <v>41872</v>
      </c>
      <c r="D167" s="62">
        <v>18000</v>
      </c>
      <c r="E167" s="62">
        <v>22500</v>
      </c>
      <c r="F167" s="63" t="s">
        <v>1590</v>
      </c>
      <c r="G167" s="60" t="s">
        <v>233</v>
      </c>
      <c r="H167" s="65">
        <v>41886</v>
      </c>
    </row>
    <row r="168" spans="1:8" ht="24" x14ac:dyDescent="0.25">
      <c r="A168" s="66" t="s">
        <v>1849</v>
      </c>
      <c r="B168" s="60" t="s">
        <v>1850</v>
      </c>
      <c r="C168" s="61">
        <v>41795</v>
      </c>
      <c r="D168" s="62">
        <v>12500</v>
      </c>
      <c r="E168" s="62">
        <v>12500</v>
      </c>
      <c r="F168" s="63" t="s">
        <v>1741</v>
      </c>
      <c r="G168" s="60" t="s">
        <v>321</v>
      </c>
      <c r="H168" s="65">
        <v>42094</v>
      </c>
    </row>
    <row r="169" spans="1:8" ht="24" x14ac:dyDescent="0.25">
      <c r="A169" s="66" t="s">
        <v>1851</v>
      </c>
      <c r="B169" s="60" t="s">
        <v>1852</v>
      </c>
      <c r="C169" s="61">
        <v>41795</v>
      </c>
      <c r="D169" s="62">
        <v>6000</v>
      </c>
      <c r="E169" s="62">
        <v>6000</v>
      </c>
      <c r="F169" s="63" t="s">
        <v>1738</v>
      </c>
      <c r="G169" s="60" t="s">
        <v>698</v>
      </c>
      <c r="H169" s="65">
        <v>42063</v>
      </c>
    </row>
    <row r="170" spans="1:8" ht="24" x14ac:dyDescent="0.25">
      <c r="A170" s="66" t="s">
        <v>1853</v>
      </c>
      <c r="B170" s="60" t="s">
        <v>1854</v>
      </c>
      <c r="C170" s="61">
        <v>41795</v>
      </c>
      <c r="D170" s="62">
        <v>1890.36</v>
      </c>
      <c r="E170" s="62">
        <v>1890.36</v>
      </c>
      <c r="F170" s="63" t="s">
        <v>1735</v>
      </c>
      <c r="G170" s="60" t="s">
        <v>696</v>
      </c>
      <c r="H170" s="65">
        <v>41698</v>
      </c>
    </row>
    <row r="171" spans="1:8" ht="24" x14ac:dyDescent="0.25">
      <c r="A171" s="66" t="s">
        <v>1855</v>
      </c>
      <c r="B171" s="60" t="s">
        <v>1856</v>
      </c>
      <c r="C171" s="61">
        <v>41795</v>
      </c>
      <c r="D171" s="62">
        <v>4000</v>
      </c>
      <c r="E171" s="62">
        <v>4000</v>
      </c>
      <c r="F171" s="63" t="s">
        <v>1735</v>
      </c>
      <c r="G171" s="60" t="s">
        <v>696</v>
      </c>
      <c r="H171" s="65">
        <v>42063</v>
      </c>
    </row>
    <row r="172" spans="1:8" ht="24" x14ac:dyDescent="0.25">
      <c r="A172" s="66" t="s">
        <v>1857</v>
      </c>
      <c r="B172" s="60" t="s">
        <v>1858</v>
      </c>
      <c r="C172" s="61">
        <v>41795</v>
      </c>
      <c r="D172" s="62">
        <v>7000</v>
      </c>
      <c r="E172" s="62">
        <v>7000</v>
      </c>
      <c r="F172" s="63" t="s">
        <v>1738</v>
      </c>
      <c r="G172" s="60" t="s">
        <v>2675</v>
      </c>
      <c r="H172" s="65">
        <v>42063</v>
      </c>
    </row>
    <row r="173" spans="1:8" ht="36" x14ac:dyDescent="0.25">
      <c r="A173" s="66" t="s">
        <v>1859</v>
      </c>
      <c r="B173" s="60" t="s">
        <v>1860</v>
      </c>
      <c r="C173" s="61">
        <v>41795</v>
      </c>
      <c r="D173" s="62">
        <v>4000</v>
      </c>
      <c r="E173" s="62">
        <v>4000</v>
      </c>
      <c r="F173" s="63" t="s">
        <v>1738</v>
      </c>
      <c r="G173" s="60" t="s">
        <v>707</v>
      </c>
      <c r="H173" s="65">
        <v>42063</v>
      </c>
    </row>
    <row r="174" spans="1:8" ht="36" x14ac:dyDescent="0.25">
      <c r="A174" s="66" t="s">
        <v>1861</v>
      </c>
      <c r="B174" s="60" t="s">
        <v>1862</v>
      </c>
      <c r="C174" s="61">
        <v>41795</v>
      </c>
      <c r="D174" s="62">
        <v>5000</v>
      </c>
      <c r="E174" s="62">
        <v>5000</v>
      </c>
      <c r="F174" s="63" t="s">
        <v>1738</v>
      </c>
      <c r="G174" s="60" t="s">
        <v>707</v>
      </c>
      <c r="H174" s="65">
        <v>42063</v>
      </c>
    </row>
    <row r="175" spans="1:8" ht="24" x14ac:dyDescent="0.25">
      <c r="A175" s="66" t="s">
        <v>1863</v>
      </c>
      <c r="B175" s="60" t="s">
        <v>1864</v>
      </c>
      <c r="C175" s="61">
        <v>41795</v>
      </c>
      <c r="D175" s="62">
        <v>0</v>
      </c>
      <c r="E175" s="62">
        <v>0</v>
      </c>
      <c r="F175" s="63" t="s">
        <v>1738</v>
      </c>
      <c r="G175" s="60" t="s">
        <v>324</v>
      </c>
      <c r="H175" s="65">
        <v>42063</v>
      </c>
    </row>
    <row r="176" spans="1:8" ht="36" x14ac:dyDescent="0.25">
      <c r="A176" s="66" t="s">
        <v>1865</v>
      </c>
      <c r="B176" s="60" t="s">
        <v>1866</v>
      </c>
      <c r="C176" s="61">
        <v>41800</v>
      </c>
      <c r="D176" s="62">
        <v>35000</v>
      </c>
      <c r="E176" s="62">
        <v>35000</v>
      </c>
      <c r="F176" s="63" t="s">
        <v>1545</v>
      </c>
      <c r="G176" s="60" t="s">
        <v>2559</v>
      </c>
      <c r="H176" s="65">
        <v>41883</v>
      </c>
    </row>
    <row r="177" spans="1:8" ht="24" x14ac:dyDescent="0.25">
      <c r="A177" s="66" t="s">
        <v>1867</v>
      </c>
      <c r="B177" s="60" t="s">
        <v>1868</v>
      </c>
      <c r="C177" s="61">
        <v>41802</v>
      </c>
      <c r="D177" s="62">
        <v>100000</v>
      </c>
      <c r="E177" s="62">
        <v>100000</v>
      </c>
      <c r="F177" s="63" t="s">
        <v>1545</v>
      </c>
      <c r="G177" s="60" t="s">
        <v>233</v>
      </c>
      <c r="H177" s="65">
        <v>41974</v>
      </c>
    </row>
    <row r="178" spans="1:8" ht="24" x14ac:dyDescent="0.25">
      <c r="A178" s="66" t="s">
        <v>1869</v>
      </c>
      <c r="B178" s="60" t="s">
        <v>1870</v>
      </c>
      <c r="C178" s="61">
        <v>41802</v>
      </c>
      <c r="D178" s="62">
        <v>40000</v>
      </c>
      <c r="E178" s="62">
        <v>40000</v>
      </c>
      <c r="F178" s="63" t="s">
        <v>1545</v>
      </c>
      <c r="G178" s="60" t="s">
        <v>275</v>
      </c>
      <c r="H178" s="65">
        <v>41974</v>
      </c>
    </row>
    <row r="179" spans="1:8" ht="24" x14ac:dyDescent="0.25">
      <c r="A179" s="66" t="s">
        <v>1871</v>
      </c>
      <c r="B179" s="60" t="s">
        <v>1872</v>
      </c>
      <c r="C179" s="61">
        <v>41802</v>
      </c>
      <c r="D179" s="62">
        <v>40000</v>
      </c>
      <c r="E179" s="62">
        <v>40000</v>
      </c>
      <c r="F179" s="63" t="s">
        <v>1545</v>
      </c>
      <c r="G179" s="60" t="s">
        <v>7</v>
      </c>
      <c r="H179" s="65">
        <v>41974</v>
      </c>
    </row>
    <row r="180" spans="1:8" ht="24" x14ac:dyDescent="0.25">
      <c r="A180" s="66" t="s">
        <v>1873</v>
      </c>
      <c r="B180" s="60" t="s">
        <v>1874</v>
      </c>
      <c r="C180" s="61">
        <v>41802</v>
      </c>
      <c r="D180" s="62">
        <v>40000</v>
      </c>
      <c r="E180" s="62">
        <v>40000</v>
      </c>
      <c r="F180" s="63" t="s">
        <v>1545</v>
      </c>
      <c r="G180" s="60" t="s">
        <v>217</v>
      </c>
      <c r="H180" s="65">
        <v>41974</v>
      </c>
    </row>
    <row r="181" spans="1:8" ht="24" x14ac:dyDescent="0.25">
      <c r="A181" s="66" t="s">
        <v>1875</v>
      </c>
      <c r="B181" s="60" t="s">
        <v>1876</v>
      </c>
      <c r="C181" s="61">
        <v>41802</v>
      </c>
      <c r="D181" s="62">
        <v>40000</v>
      </c>
      <c r="E181" s="62">
        <v>40000</v>
      </c>
      <c r="F181" s="63" t="s">
        <v>1545</v>
      </c>
      <c r="G181" s="60" t="s">
        <v>38</v>
      </c>
      <c r="H181" s="65">
        <v>41974</v>
      </c>
    </row>
    <row r="182" spans="1:8" ht="36" x14ac:dyDescent="0.25">
      <c r="A182" s="66" t="s">
        <v>1877</v>
      </c>
      <c r="B182" s="60" t="s">
        <v>1878</v>
      </c>
      <c r="C182" s="61">
        <v>41761</v>
      </c>
      <c r="D182" s="62">
        <v>20000</v>
      </c>
      <c r="E182" s="62">
        <v>20000</v>
      </c>
      <c r="F182" s="63" t="s">
        <v>1545</v>
      </c>
      <c r="G182" s="60" t="s">
        <v>617</v>
      </c>
      <c r="H182" s="65">
        <v>41974</v>
      </c>
    </row>
    <row r="183" spans="1:8" ht="24" x14ac:dyDescent="0.25">
      <c r="A183" s="66" t="s">
        <v>1879</v>
      </c>
      <c r="B183" s="60" t="s">
        <v>1880</v>
      </c>
      <c r="C183" s="61">
        <v>41802</v>
      </c>
      <c r="D183" s="62">
        <v>40000</v>
      </c>
      <c r="E183" s="62">
        <v>40000</v>
      </c>
      <c r="F183" s="63" t="s">
        <v>1545</v>
      </c>
      <c r="G183" s="60" t="s">
        <v>1530</v>
      </c>
      <c r="H183" s="65">
        <v>41974</v>
      </c>
    </row>
    <row r="184" spans="1:8" ht="24" x14ac:dyDescent="0.25">
      <c r="A184" s="66" t="s">
        <v>1881</v>
      </c>
      <c r="B184" s="60" t="s">
        <v>1882</v>
      </c>
      <c r="C184" s="61">
        <v>41808</v>
      </c>
      <c r="D184" s="62">
        <v>22500</v>
      </c>
      <c r="E184" s="62">
        <v>22500</v>
      </c>
      <c r="F184" s="63" t="s">
        <v>1545</v>
      </c>
      <c r="G184" s="60" t="s">
        <v>37</v>
      </c>
      <c r="H184" s="65">
        <v>41974</v>
      </c>
    </row>
    <row r="185" spans="1:8" ht="24" x14ac:dyDescent="0.25">
      <c r="A185" s="66" t="s">
        <v>1883</v>
      </c>
      <c r="B185" s="60" t="s">
        <v>1884</v>
      </c>
      <c r="C185" s="61">
        <v>41802</v>
      </c>
      <c r="D185" s="62">
        <v>40000</v>
      </c>
      <c r="E185" s="62">
        <v>40000</v>
      </c>
      <c r="F185" s="63" t="s">
        <v>1545</v>
      </c>
      <c r="G185" s="60" t="s">
        <v>1523</v>
      </c>
      <c r="H185" s="65">
        <v>41974</v>
      </c>
    </row>
    <row r="186" spans="1:8" ht="24" x14ac:dyDescent="0.25">
      <c r="A186" s="66" t="s">
        <v>1885</v>
      </c>
      <c r="B186" s="60" t="s">
        <v>1886</v>
      </c>
      <c r="C186" s="61">
        <v>41802</v>
      </c>
      <c r="D186" s="62">
        <v>40000</v>
      </c>
      <c r="E186" s="62">
        <v>40000</v>
      </c>
      <c r="F186" s="63" t="s">
        <v>1545</v>
      </c>
      <c r="G186" s="60" t="s">
        <v>9</v>
      </c>
      <c r="H186" s="65">
        <v>41974</v>
      </c>
    </row>
    <row r="187" spans="1:8" ht="24" x14ac:dyDescent="0.25">
      <c r="A187" s="66" t="s">
        <v>1887</v>
      </c>
      <c r="B187" s="60" t="s">
        <v>1888</v>
      </c>
      <c r="C187" s="61">
        <v>41802</v>
      </c>
      <c r="D187" s="62">
        <v>50000</v>
      </c>
      <c r="E187" s="62">
        <v>50000</v>
      </c>
      <c r="F187" s="63" t="s">
        <v>1545</v>
      </c>
      <c r="G187" s="60" t="s">
        <v>1521</v>
      </c>
      <c r="H187" s="65">
        <v>41974</v>
      </c>
    </row>
    <row r="188" spans="1:8" ht="24" x14ac:dyDescent="0.25">
      <c r="A188" s="66" t="s">
        <v>1889</v>
      </c>
      <c r="B188" s="60" t="s">
        <v>1890</v>
      </c>
      <c r="C188" s="61">
        <v>41802</v>
      </c>
      <c r="D188" s="62">
        <v>20000</v>
      </c>
      <c r="E188" s="62">
        <v>20000</v>
      </c>
      <c r="F188" s="63" t="s">
        <v>1545</v>
      </c>
      <c r="G188" s="60" t="s">
        <v>1523</v>
      </c>
      <c r="H188" s="65">
        <v>41974</v>
      </c>
    </row>
    <row r="189" spans="1:8" x14ac:dyDescent="0.25">
      <c r="A189" s="66" t="s">
        <v>1891</v>
      </c>
      <c r="B189" s="60" t="s">
        <v>1892</v>
      </c>
      <c r="C189" s="61">
        <v>41876</v>
      </c>
      <c r="D189" s="62">
        <v>1600</v>
      </c>
      <c r="E189" s="62">
        <v>1600</v>
      </c>
      <c r="F189" s="63" t="s">
        <v>1893</v>
      </c>
      <c r="G189" s="64" t="s">
        <v>2687</v>
      </c>
      <c r="H189" s="65">
        <v>41882</v>
      </c>
    </row>
    <row r="190" spans="1:8" ht="24" x14ac:dyDescent="0.25">
      <c r="A190" s="66" t="s">
        <v>1894</v>
      </c>
      <c r="B190" s="60" t="s">
        <v>1895</v>
      </c>
      <c r="C190" s="61">
        <v>41682</v>
      </c>
      <c r="D190" s="62">
        <v>500000</v>
      </c>
      <c r="E190" s="62">
        <v>500000</v>
      </c>
      <c r="F190" s="63" t="s">
        <v>1896</v>
      </c>
      <c r="G190" s="64" t="s">
        <v>2688</v>
      </c>
      <c r="H190" s="65">
        <v>42460</v>
      </c>
    </row>
    <row r="191" spans="1:8" ht="24" x14ac:dyDescent="0.25">
      <c r="A191" s="66" t="s">
        <v>1897</v>
      </c>
      <c r="B191" s="60" t="s">
        <v>1898</v>
      </c>
      <c r="C191" s="61">
        <v>41703</v>
      </c>
      <c r="D191" s="62">
        <v>66000</v>
      </c>
      <c r="E191" s="62">
        <v>66000</v>
      </c>
      <c r="F191" s="63" t="s">
        <v>1899</v>
      </c>
      <c r="G191" s="64" t="s">
        <v>225</v>
      </c>
      <c r="H191" s="65">
        <v>41983</v>
      </c>
    </row>
    <row r="192" spans="1:8" ht="48" x14ac:dyDescent="0.25">
      <c r="A192" s="66" t="s">
        <v>1900</v>
      </c>
      <c r="B192" s="60" t="s">
        <v>1901</v>
      </c>
      <c r="C192" s="61">
        <v>41690</v>
      </c>
      <c r="D192" s="62">
        <v>140000</v>
      </c>
      <c r="E192" s="62">
        <v>140000</v>
      </c>
      <c r="F192" s="63" t="s">
        <v>1902</v>
      </c>
      <c r="G192" s="64" t="s">
        <v>234</v>
      </c>
      <c r="H192" s="65">
        <v>41993</v>
      </c>
    </row>
    <row r="193" spans="1:8" x14ac:dyDescent="0.25">
      <c r="A193" s="66" t="s">
        <v>1903</v>
      </c>
      <c r="B193" s="60" t="s">
        <v>1904</v>
      </c>
      <c r="C193" s="61">
        <v>41733</v>
      </c>
      <c r="D193" s="62">
        <v>2700</v>
      </c>
      <c r="E193" s="62">
        <v>2700</v>
      </c>
      <c r="F193" s="63" t="s">
        <v>1905</v>
      </c>
      <c r="G193" s="64" t="s">
        <v>2689</v>
      </c>
      <c r="H193" s="65">
        <v>41759</v>
      </c>
    </row>
    <row r="194" spans="1:8" ht="48" x14ac:dyDescent="0.25">
      <c r="A194" s="66" t="s">
        <v>1906</v>
      </c>
      <c r="B194" s="60" t="s">
        <v>1907</v>
      </c>
      <c r="C194" s="61">
        <v>41690</v>
      </c>
      <c r="D194" s="62">
        <v>80000</v>
      </c>
      <c r="E194" s="62">
        <v>80000</v>
      </c>
      <c r="F194" s="63" t="s">
        <v>1902</v>
      </c>
      <c r="G194" s="64" t="s">
        <v>241</v>
      </c>
      <c r="H194" s="65">
        <v>41993</v>
      </c>
    </row>
    <row r="195" spans="1:8" ht="36" x14ac:dyDescent="0.25">
      <c r="A195" s="66" t="s">
        <v>1908</v>
      </c>
      <c r="B195" s="60" t="s">
        <v>1909</v>
      </c>
      <c r="C195" s="61">
        <v>41689</v>
      </c>
      <c r="D195" s="62">
        <v>415222.5</v>
      </c>
      <c r="E195" s="62">
        <v>415222.5</v>
      </c>
      <c r="F195" s="63" t="s">
        <v>1910</v>
      </c>
      <c r="G195" s="64" t="s">
        <v>2587</v>
      </c>
      <c r="H195" s="65">
        <v>41805</v>
      </c>
    </row>
    <row r="196" spans="1:8" x14ac:dyDescent="0.25">
      <c r="A196" s="66" t="s">
        <v>1911</v>
      </c>
      <c r="B196" s="60" t="s">
        <v>1912</v>
      </c>
      <c r="C196" s="61">
        <v>41689</v>
      </c>
      <c r="D196" s="62">
        <v>43750</v>
      </c>
      <c r="E196" s="62">
        <v>43750</v>
      </c>
      <c r="F196" s="63" t="s">
        <v>1910</v>
      </c>
      <c r="G196" s="64" t="s">
        <v>2649</v>
      </c>
      <c r="H196" s="65">
        <v>41805</v>
      </c>
    </row>
    <row r="197" spans="1:8" ht="24" x14ac:dyDescent="0.25">
      <c r="A197" s="66" t="s">
        <v>1913</v>
      </c>
      <c r="B197" s="60" t="s">
        <v>1914</v>
      </c>
      <c r="C197" s="61">
        <v>41670</v>
      </c>
      <c r="D197" s="62">
        <v>8000</v>
      </c>
      <c r="E197" s="62">
        <v>8000</v>
      </c>
      <c r="F197" s="63" t="s">
        <v>1545</v>
      </c>
      <c r="G197" s="64" t="s">
        <v>242</v>
      </c>
      <c r="H197" s="65">
        <v>42004</v>
      </c>
    </row>
    <row r="198" spans="1:8" ht="24" x14ac:dyDescent="0.25">
      <c r="A198" s="66" t="s">
        <v>1915</v>
      </c>
      <c r="B198" s="60" t="s">
        <v>1916</v>
      </c>
      <c r="C198" s="61">
        <v>41808</v>
      </c>
      <c r="D198" s="62">
        <v>21937.5</v>
      </c>
      <c r="E198" s="62">
        <v>21937.5</v>
      </c>
      <c r="F198" s="63" t="s">
        <v>1545</v>
      </c>
      <c r="G198" s="60" t="s">
        <v>275</v>
      </c>
      <c r="H198" s="65">
        <v>41974</v>
      </c>
    </row>
    <row r="199" spans="1:8" ht="24" x14ac:dyDescent="0.25">
      <c r="A199" s="66" t="s">
        <v>1917</v>
      </c>
      <c r="B199" s="60" t="s">
        <v>1918</v>
      </c>
      <c r="C199" s="61">
        <v>41808</v>
      </c>
      <c r="D199" s="62">
        <v>22500</v>
      </c>
      <c r="E199" s="62">
        <v>22500</v>
      </c>
      <c r="F199" s="63" t="s">
        <v>1545</v>
      </c>
      <c r="G199" s="60" t="s">
        <v>231</v>
      </c>
      <c r="H199" s="65">
        <v>41974</v>
      </c>
    </row>
    <row r="200" spans="1:8" ht="24" x14ac:dyDescent="0.25">
      <c r="A200" s="66" t="s">
        <v>1919</v>
      </c>
      <c r="B200" s="60" t="s">
        <v>1920</v>
      </c>
      <c r="C200" s="61">
        <v>41808</v>
      </c>
      <c r="D200" s="62">
        <v>21937.5</v>
      </c>
      <c r="E200" s="62">
        <v>21937.5</v>
      </c>
      <c r="F200" s="63" t="s">
        <v>1545</v>
      </c>
      <c r="G200" s="64" t="s">
        <v>1521</v>
      </c>
      <c r="H200" s="65">
        <v>41974</v>
      </c>
    </row>
    <row r="201" spans="1:8" ht="36" x14ac:dyDescent="0.25">
      <c r="A201" s="66" t="s">
        <v>1921</v>
      </c>
      <c r="B201" s="60" t="s">
        <v>1922</v>
      </c>
      <c r="C201" s="61">
        <v>41802</v>
      </c>
      <c r="D201" s="62">
        <v>25000</v>
      </c>
      <c r="E201" s="62">
        <v>25000</v>
      </c>
      <c r="F201" s="63" t="s">
        <v>1545</v>
      </c>
      <c r="G201" s="60" t="s">
        <v>1521</v>
      </c>
      <c r="H201" s="65">
        <v>41974</v>
      </c>
    </row>
    <row r="202" spans="1:8" ht="24" x14ac:dyDescent="0.25">
      <c r="A202" s="66" t="s">
        <v>1923</v>
      </c>
      <c r="B202" s="60" t="s">
        <v>1924</v>
      </c>
      <c r="C202" s="61">
        <v>41800</v>
      </c>
      <c r="D202" s="62">
        <v>0</v>
      </c>
      <c r="E202" s="62">
        <v>0</v>
      </c>
      <c r="F202" s="63" t="s">
        <v>1925</v>
      </c>
      <c r="G202" s="60" t="s">
        <v>1512</v>
      </c>
      <c r="H202" s="65">
        <v>41800</v>
      </c>
    </row>
    <row r="203" spans="1:8" x14ac:dyDescent="0.25">
      <c r="A203" s="66" t="s">
        <v>1926</v>
      </c>
      <c r="B203" s="60" t="s">
        <v>9459</v>
      </c>
      <c r="C203" s="61">
        <v>41788</v>
      </c>
      <c r="D203" s="62">
        <v>500</v>
      </c>
      <c r="E203" s="62">
        <v>500</v>
      </c>
      <c r="F203" s="63" t="s">
        <v>1927</v>
      </c>
      <c r="G203" s="60" t="s">
        <v>2606</v>
      </c>
      <c r="H203" s="65">
        <v>41789</v>
      </c>
    </row>
    <row r="204" spans="1:8" x14ac:dyDescent="0.25">
      <c r="A204" s="66" t="s">
        <v>1928</v>
      </c>
      <c r="B204" s="60" t="s">
        <v>2432</v>
      </c>
      <c r="C204" s="61">
        <v>41788</v>
      </c>
      <c r="D204" s="62">
        <v>1000</v>
      </c>
      <c r="E204" s="62">
        <v>1000</v>
      </c>
      <c r="F204" s="63" t="s">
        <v>1927</v>
      </c>
      <c r="G204" s="60" t="s">
        <v>2641</v>
      </c>
      <c r="H204" s="65">
        <v>41790</v>
      </c>
    </row>
    <row r="205" spans="1:8" x14ac:dyDescent="0.25">
      <c r="A205" s="66" t="s">
        <v>1929</v>
      </c>
      <c r="B205" s="60" t="s">
        <v>2432</v>
      </c>
      <c r="C205" s="61">
        <v>41788</v>
      </c>
      <c r="D205" s="62">
        <v>1900</v>
      </c>
      <c r="E205" s="62">
        <v>1900</v>
      </c>
      <c r="F205" s="63" t="s">
        <v>1927</v>
      </c>
      <c r="G205" s="60" t="s">
        <v>2653</v>
      </c>
      <c r="H205" s="65">
        <v>41790</v>
      </c>
    </row>
    <row r="206" spans="1:8" x14ac:dyDescent="0.25">
      <c r="A206" s="66" t="s">
        <v>1930</v>
      </c>
      <c r="B206" s="60" t="s">
        <v>2432</v>
      </c>
      <c r="C206" s="61">
        <v>41788</v>
      </c>
      <c r="D206" s="62">
        <v>1000</v>
      </c>
      <c r="E206" s="62">
        <v>1000</v>
      </c>
      <c r="F206" s="63" t="s">
        <v>1927</v>
      </c>
      <c r="G206" s="60" t="s">
        <v>2584</v>
      </c>
      <c r="H206" s="65">
        <v>41790</v>
      </c>
    </row>
    <row r="207" spans="1:8" x14ac:dyDescent="0.25">
      <c r="A207" s="66" t="s">
        <v>1931</v>
      </c>
      <c r="B207" s="60" t="s">
        <v>2432</v>
      </c>
      <c r="C207" s="61">
        <v>41788</v>
      </c>
      <c r="D207" s="62">
        <v>600</v>
      </c>
      <c r="E207" s="62">
        <v>600</v>
      </c>
      <c r="F207" s="63" t="s">
        <v>1927</v>
      </c>
      <c r="G207" s="60" t="s">
        <v>2642</v>
      </c>
      <c r="H207" s="65">
        <v>41790</v>
      </c>
    </row>
    <row r="208" spans="1:8" x14ac:dyDescent="0.25">
      <c r="A208" s="66" t="s">
        <v>1932</v>
      </c>
      <c r="B208" s="60" t="s">
        <v>2432</v>
      </c>
      <c r="C208" s="61">
        <v>41788</v>
      </c>
      <c r="D208" s="62">
        <v>1150</v>
      </c>
      <c r="E208" s="62">
        <v>1150</v>
      </c>
      <c r="F208" s="63" t="s">
        <v>1927</v>
      </c>
      <c r="G208" s="60" t="s">
        <v>2648</v>
      </c>
      <c r="H208" s="65">
        <v>41790</v>
      </c>
    </row>
    <row r="209" spans="1:8" ht="24" x14ac:dyDescent="0.25">
      <c r="A209" s="66" t="s">
        <v>1933</v>
      </c>
      <c r="B209" s="60" t="s">
        <v>1934</v>
      </c>
      <c r="C209" s="61">
        <v>41808</v>
      </c>
      <c r="D209" s="62">
        <v>40000</v>
      </c>
      <c r="E209" s="62">
        <v>40000</v>
      </c>
      <c r="F209" s="63" t="s">
        <v>1545</v>
      </c>
      <c r="G209" s="60" t="s">
        <v>1519</v>
      </c>
      <c r="H209" s="65">
        <v>41974</v>
      </c>
    </row>
    <row r="210" spans="1:8" ht="24" x14ac:dyDescent="0.25">
      <c r="A210" s="66" t="s">
        <v>1935</v>
      </c>
      <c r="B210" s="60" t="s">
        <v>1936</v>
      </c>
      <c r="C210" s="61">
        <v>41802</v>
      </c>
      <c r="D210" s="62">
        <v>30000</v>
      </c>
      <c r="E210" s="62">
        <v>30000</v>
      </c>
      <c r="F210" s="63" t="s">
        <v>1545</v>
      </c>
      <c r="G210" s="60" t="s">
        <v>10</v>
      </c>
      <c r="H210" s="65">
        <v>41974</v>
      </c>
    </row>
    <row r="211" spans="1:8" ht="48" x14ac:dyDescent="0.25">
      <c r="A211" s="66" t="s">
        <v>1937</v>
      </c>
      <c r="B211" s="60" t="s">
        <v>1938</v>
      </c>
      <c r="C211" s="61">
        <v>41887</v>
      </c>
      <c r="D211" s="62">
        <v>16000</v>
      </c>
      <c r="E211" s="62">
        <v>20000</v>
      </c>
      <c r="F211" s="63" t="s">
        <v>1590</v>
      </c>
      <c r="G211" s="60" t="s">
        <v>1516</v>
      </c>
      <c r="H211" s="65">
        <v>41971</v>
      </c>
    </row>
    <row r="212" spans="1:8" ht="60" x14ac:dyDescent="0.25">
      <c r="A212" s="66" t="s">
        <v>1939</v>
      </c>
      <c r="B212" s="60" t="s">
        <v>1940</v>
      </c>
      <c r="C212" s="61">
        <v>41886</v>
      </c>
      <c r="D212" s="62">
        <v>0</v>
      </c>
      <c r="E212" s="62">
        <v>0</v>
      </c>
      <c r="F212" s="63" t="s">
        <v>1941</v>
      </c>
      <c r="G212" s="64" t="s">
        <v>243</v>
      </c>
      <c r="H212" s="67"/>
    </row>
    <row r="213" spans="1:8" ht="96" x14ac:dyDescent="0.25">
      <c r="A213" s="66" t="s">
        <v>1942</v>
      </c>
      <c r="B213" s="60" t="s">
        <v>1943</v>
      </c>
      <c r="C213" s="61">
        <v>41886</v>
      </c>
      <c r="D213" s="62">
        <v>0</v>
      </c>
      <c r="E213" s="62">
        <v>0</v>
      </c>
      <c r="F213" s="63" t="s">
        <v>1944</v>
      </c>
      <c r="G213" s="64" t="s">
        <v>2690</v>
      </c>
      <c r="H213" s="67"/>
    </row>
    <row r="214" spans="1:8" ht="96" x14ac:dyDescent="0.25">
      <c r="A214" s="66" t="s">
        <v>1945</v>
      </c>
      <c r="B214" s="60" t="s">
        <v>1946</v>
      </c>
      <c r="C214" s="61">
        <v>41886</v>
      </c>
      <c r="D214" s="62">
        <v>0</v>
      </c>
      <c r="E214" s="62">
        <v>0</v>
      </c>
      <c r="F214" s="63" t="s">
        <v>1944</v>
      </c>
      <c r="G214" s="64" t="s">
        <v>14</v>
      </c>
      <c r="H214" s="67"/>
    </row>
    <row r="215" spans="1:8" ht="96" x14ac:dyDescent="0.25">
      <c r="A215" s="66" t="s">
        <v>1947</v>
      </c>
      <c r="B215" s="60" t="s">
        <v>1948</v>
      </c>
      <c r="C215" s="61">
        <v>41886</v>
      </c>
      <c r="D215" s="62">
        <v>0</v>
      </c>
      <c r="E215" s="62">
        <v>0</v>
      </c>
      <c r="F215" s="63" t="s">
        <v>1944</v>
      </c>
      <c r="G215" s="64" t="s">
        <v>26</v>
      </c>
      <c r="H215" s="67"/>
    </row>
    <row r="216" spans="1:8" ht="96" x14ac:dyDescent="0.25">
      <c r="A216" s="66" t="s">
        <v>1949</v>
      </c>
      <c r="B216" s="60" t="s">
        <v>1950</v>
      </c>
      <c r="C216" s="61">
        <v>41886</v>
      </c>
      <c r="D216" s="62">
        <v>0</v>
      </c>
      <c r="E216" s="62">
        <v>0</v>
      </c>
      <c r="F216" s="63" t="s">
        <v>1944</v>
      </c>
      <c r="G216" s="64" t="s">
        <v>19</v>
      </c>
      <c r="H216" s="67"/>
    </row>
    <row r="217" spans="1:8" ht="96" x14ac:dyDescent="0.25">
      <c r="A217" s="66" t="s">
        <v>1951</v>
      </c>
      <c r="B217" s="60" t="s">
        <v>1952</v>
      </c>
      <c r="C217" s="61">
        <v>41794</v>
      </c>
      <c r="D217" s="62">
        <v>0</v>
      </c>
      <c r="E217" s="62">
        <v>0</v>
      </c>
      <c r="F217" s="63" t="s">
        <v>1944</v>
      </c>
      <c r="G217" s="64" t="s">
        <v>316</v>
      </c>
      <c r="H217" s="67"/>
    </row>
    <row r="218" spans="1:8" ht="96" x14ac:dyDescent="0.25">
      <c r="A218" s="66" t="s">
        <v>1953</v>
      </c>
      <c r="B218" s="60" t="s">
        <v>1954</v>
      </c>
      <c r="C218" s="61">
        <v>41886</v>
      </c>
      <c r="D218" s="62">
        <v>0</v>
      </c>
      <c r="E218" s="62">
        <v>0</v>
      </c>
      <c r="F218" s="63" t="s">
        <v>1944</v>
      </c>
      <c r="G218" s="64" t="s">
        <v>311</v>
      </c>
      <c r="H218" s="67"/>
    </row>
    <row r="219" spans="1:8" ht="96" x14ac:dyDescent="0.25">
      <c r="A219" s="66" t="s">
        <v>1955</v>
      </c>
      <c r="B219" s="60" t="s">
        <v>1956</v>
      </c>
      <c r="C219" s="61">
        <v>41886</v>
      </c>
      <c r="D219" s="62">
        <v>0</v>
      </c>
      <c r="E219" s="62">
        <v>0</v>
      </c>
      <c r="F219" s="63" t="s">
        <v>1944</v>
      </c>
      <c r="G219" s="64" t="s">
        <v>41</v>
      </c>
      <c r="H219" s="67"/>
    </row>
    <row r="220" spans="1:8" ht="96" x14ac:dyDescent="0.25">
      <c r="A220" s="66" t="s">
        <v>1957</v>
      </c>
      <c r="B220" s="60" t="s">
        <v>1958</v>
      </c>
      <c r="C220" s="61">
        <v>41886</v>
      </c>
      <c r="D220" s="62">
        <v>0</v>
      </c>
      <c r="E220" s="62">
        <v>0</v>
      </c>
      <c r="F220" s="63" t="s">
        <v>1944</v>
      </c>
      <c r="G220" s="64" t="s">
        <v>18</v>
      </c>
      <c r="H220" s="67"/>
    </row>
    <row r="221" spans="1:8" ht="24" x14ac:dyDescent="0.25">
      <c r="A221" s="66" t="s">
        <v>1959</v>
      </c>
      <c r="B221" s="60" t="s">
        <v>1960</v>
      </c>
      <c r="C221" s="61">
        <v>41736</v>
      </c>
      <c r="D221" s="62">
        <v>40930</v>
      </c>
      <c r="E221" s="62">
        <v>51162.5</v>
      </c>
      <c r="F221" s="63" t="s">
        <v>50</v>
      </c>
      <c r="G221" s="60" t="s">
        <v>2563</v>
      </c>
      <c r="H221" s="65">
        <v>42101</v>
      </c>
    </row>
    <row r="222" spans="1:8" ht="36" x14ac:dyDescent="0.25">
      <c r="A222" s="66" t="s">
        <v>1962</v>
      </c>
      <c r="B222" s="60" t="s">
        <v>1963</v>
      </c>
      <c r="C222" s="61">
        <v>41890</v>
      </c>
      <c r="D222" s="62">
        <v>0</v>
      </c>
      <c r="E222" s="62">
        <v>0</v>
      </c>
      <c r="F222" s="63" t="s">
        <v>1545</v>
      </c>
      <c r="G222" s="60" t="s">
        <v>14</v>
      </c>
      <c r="H222" s="65">
        <v>42004</v>
      </c>
    </row>
    <row r="223" spans="1:8" ht="36" x14ac:dyDescent="0.25">
      <c r="A223" s="66" t="s">
        <v>1964</v>
      </c>
      <c r="B223" s="60" t="s">
        <v>1965</v>
      </c>
      <c r="C223" s="61">
        <v>41890</v>
      </c>
      <c r="D223" s="62">
        <v>0</v>
      </c>
      <c r="E223" s="62">
        <v>0</v>
      </c>
      <c r="F223" s="63" t="s">
        <v>1966</v>
      </c>
      <c r="G223" s="60" t="s">
        <v>14</v>
      </c>
      <c r="H223" s="65">
        <v>42004</v>
      </c>
    </row>
    <row r="224" spans="1:8" ht="36" x14ac:dyDescent="0.25">
      <c r="A224" s="66" t="s">
        <v>1967</v>
      </c>
      <c r="B224" s="60" t="s">
        <v>1968</v>
      </c>
      <c r="C224" s="61">
        <v>41890</v>
      </c>
      <c r="D224" s="62">
        <v>0</v>
      </c>
      <c r="E224" s="62">
        <v>0</v>
      </c>
      <c r="F224" s="63" t="s">
        <v>1545</v>
      </c>
      <c r="G224" s="60" t="s">
        <v>47</v>
      </c>
      <c r="H224" s="65">
        <v>41890</v>
      </c>
    </row>
    <row r="225" spans="1:8" ht="36" x14ac:dyDescent="0.25">
      <c r="A225" s="66" t="s">
        <v>1969</v>
      </c>
      <c r="B225" s="60" t="s">
        <v>1970</v>
      </c>
      <c r="C225" s="61">
        <v>41890</v>
      </c>
      <c r="D225" s="62">
        <v>0</v>
      </c>
      <c r="E225" s="62">
        <v>0</v>
      </c>
      <c r="F225" s="63" t="s">
        <v>1966</v>
      </c>
      <c r="G225" s="60" t="s">
        <v>47</v>
      </c>
      <c r="H225" s="65">
        <v>41890</v>
      </c>
    </row>
    <row r="226" spans="1:8" ht="48" x14ac:dyDescent="0.25">
      <c r="A226" s="66" t="s">
        <v>1971</v>
      </c>
      <c r="B226" s="60" t="s">
        <v>1972</v>
      </c>
      <c r="C226" s="61">
        <v>41887</v>
      </c>
      <c r="D226" s="62">
        <v>8000</v>
      </c>
      <c r="E226" s="62">
        <v>10000</v>
      </c>
      <c r="F226" s="63" t="s">
        <v>1590</v>
      </c>
      <c r="G226" s="60" t="s">
        <v>228</v>
      </c>
      <c r="H226" s="65">
        <v>41942</v>
      </c>
    </row>
    <row r="227" spans="1:8" ht="36" x14ac:dyDescent="0.25">
      <c r="A227" s="66" t="s">
        <v>1973</v>
      </c>
      <c r="B227" s="60" t="s">
        <v>1974</v>
      </c>
      <c r="C227" s="61">
        <v>41808</v>
      </c>
      <c r="D227" s="62">
        <v>18000</v>
      </c>
      <c r="E227" s="62">
        <v>22500</v>
      </c>
      <c r="F227" s="63" t="s">
        <v>1590</v>
      </c>
      <c r="G227" s="60" t="s">
        <v>617</v>
      </c>
      <c r="H227" s="65">
        <v>41899</v>
      </c>
    </row>
    <row r="228" spans="1:8" ht="24" x14ac:dyDescent="0.25">
      <c r="A228" s="66" t="s">
        <v>1975</v>
      </c>
      <c r="B228" s="60" t="s">
        <v>1976</v>
      </c>
      <c r="C228" s="61">
        <v>41761</v>
      </c>
      <c r="D228" s="62">
        <v>43000</v>
      </c>
      <c r="E228" s="62">
        <v>43000</v>
      </c>
      <c r="F228" s="63" t="s">
        <v>1545</v>
      </c>
      <c r="G228" s="60" t="s">
        <v>10</v>
      </c>
      <c r="H228" s="65">
        <v>41974</v>
      </c>
    </row>
    <row r="229" spans="1:8" ht="36" x14ac:dyDescent="0.25">
      <c r="A229" s="66" t="s">
        <v>1977</v>
      </c>
      <c r="B229" s="60" t="s">
        <v>1978</v>
      </c>
      <c r="C229" s="61">
        <v>41802</v>
      </c>
      <c r="D229" s="62">
        <v>40000</v>
      </c>
      <c r="E229" s="62">
        <v>40000</v>
      </c>
      <c r="F229" s="63" t="s">
        <v>1545</v>
      </c>
      <c r="G229" s="60" t="s">
        <v>210</v>
      </c>
      <c r="H229" s="65">
        <v>41974</v>
      </c>
    </row>
    <row r="230" spans="1:8" ht="24" x14ac:dyDescent="0.25">
      <c r="A230" s="66" t="s">
        <v>1979</v>
      </c>
      <c r="B230" s="60" t="s">
        <v>1980</v>
      </c>
      <c r="C230" s="61">
        <v>41808</v>
      </c>
      <c r="D230" s="62">
        <v>22500</v>
      </c>
      <c r="E230" s="62">
        <v>22500</v>
      </c>
      <c r="F230" s="63" t="s">
        <v>1545</v>
      </c>
      <c r="G230" s="60" t="s">
        <v>38</v>
      </c>
      <c r="H230" s="65">
        <v>41974</v>
      </c>
    </row>
    <row r="231" spans="1:8" x14ac:dyDescent="0.25">
      <c r="A231" s="66" t="s">
        <v>1981</v>
      </c>
      <c r="B231" s="60" t="s">
        <v>2432</v>
      </c>
      <c r="C231" s="61">
        <v>41788</v>
      </c>
      <c r="D231" s="62">
        <v>1300</v>
      </c>
      <c r="E231" s="62">
        <v>1300</v>
      </c>
      <c r="F231" s="63" t="s">
        <v>1545</v>
      </c>
      <c r="G231" s="60" t="s">
        <v>2585</v>
      </c>
      <c r="H231" s="65">
        <v>41974</v>
      </c>
    </row>
    <row r="232" spans="1:8" ht="24" x14ac:dyDescent="0.25">
      <c r="A232" s="66" t="s">
        <v>1982</v>
      </c>
      <c r="B232" s="60" t="s">
        <v>1983</v>
      </c>
      <c r="C232" s="61">
        <v>41813</v>
      </c>
      <c r="D232" s="62">
        <v>0</v>
      </c>
      <c r="E232" s="62">
        <v>0</v>
      </c>
      <c r="F232" s="63" t="s">
        <v>1984</v>
      </c>
      <c r="G232" s="60" t="s">
        <v>2663</v>
      </c>
      <c r="H232" s="65">
        <v>42178</v>
      </c>
    </row>
    <row r="233" spans="1:8" ht="24" x14ac:dyDescent="0.25">
      <c r="A233" s="66" t="s">
        <v>1985</v>
      </c>
      <c r="B233" s="60" t="s">
        <v>1986</v>
      </c>
      <c r="C233" s="61">
        <v>41802</v>
      </c>
      <c r="D233" s="62">
        <v>22000</v>
      </c>
      <c r="E233" s="62">
        <v>22000</v>
      </c>
      <c r="F233" s="63" t="s">
        <v>1545</v>
      </c>
      <c r="G233" s="60" t="s">
        <v>229</v>
      </c>
      <c r="H233" s="65">
        <v>41974</v>
      </c>
    </row>
    <row r="234" spans="1:8" ht="24" x14ac:dyDescent="0.25">
      <c r="A234" s="66" t="s">
        <v>1987</v>
      </c>
      <c r="B234" s="60" t="s">
        <v>1988</v>
      </c>
      <c r="C234" s="61">
        <v>41837</v>
      </c>
      <c r="D234" s="62">
        <v>315000</v>
      </c>
      <c r="E234" s="62">
        <v>315000</v>
      </c>
      <c r="F234" s="63" t="s">
        <v>1989</v>
      </c>
      <c r="G234" s="60" t="s">
        <v>1846</v>
      </c>
      <c r="H234" s="65">
        <v>42035</v>
      </c>
    </row>
    <row r="235" spans="1:8" ht="24" x14ac:dyDescent="0.25">
      <c r="A235" s="66" t="s">
        <v>1990</v>
      </c>
      <c r="B235" s="60" t="s">
        <v>1991</v>
      </c>
      <c r="C235" s="61">
        <v>41808</v>
      </c>
      <c r="D235" s="62">
        <v>40000</v>
      </c>
      <c r="E235" s="62">
        <v>40000</v>
      </c>
      <c r="F235" s="63" t="s">
        <v>1545</v>
      </c>
      <c r="G235" s="60" t="s">
        <v>230</v>
      </c>
      <c r="H235" s="65">
        <v>41974</v>
      </c>
    </row>
    <row r="236" spans="1:8" ht="24" x14ac:dyDescent="0.25">
      <c r="A236" s="66" t="s">
        <v>1992</v>
      </c>
      <c r="B236" s="60" t="s">
        <v>1993</v>
      </c>
      <c r="C236" s="61">
        <v>41808</v>
      </c>
      <c r="D236" s="62">
        <v>20000</v>
      </c>
      <c r="E236" s="62">
        <v>20000</v>
      </c>
      <c r="F236" s="63" t="s">
        <v>1545</v>
      </c>
      <c r="G236" s="60" t="s">
        <v>36</v>
      </c>
      <c r="H236" s="65">
        <v>41974</v>
      </c>
    </row>
    <row r="237" spans="1:8" ht="24" x14ac:dyDescent="0.25">
      <c r="A237" s="66" t="s">
        <v>1994</v>
      </c>
      <c r="B237" s="60" t="s">
        <v>1995</v>
      </c>
      <c r="C237" s="61">
        <v>41802</v>
      </c>
      <c r="D237" s="62">
        <v>30000</v>
      </c>
      <c r="E237" s="62">
        <v>30000</v>
      </c>
      <c r="F237" s="63" t="s">
        <v>1545</v>
      </c>
      <c r="G237" s="60" t="s">
        <v>228</v>
      </c>
      <c r="H237" s="65">
        <v>41974</v>
      </c>
    </row>
    <row r="238" spans="1:8" ht="36" x14ac:dyDescent="0.25">
      <c r="A238" s="66" t="s">
        <v>1996</v>
      </c>
      <c r="B238" s="60" t="s">
        <v>1997</v>
      </c>
      <c r="C238" s="61">
        <v>41850</v>
      </c>
      <c r="D238" s="62">
        <v>35000</v>
      </c>
      <c r="E238" s="62">
        <v>35000</v>
      </c>
      <c r="F238" s="63" t="s">
        <v>1545</v>
      </c>
      <c r="G238" s="60" t="s">
        <v>217</v>
      </c>
      <c r="H238" s="65">
        <v>41974</v>
      </c>
    </row>
    <row r="239" spans="1:8" ht="36" x14ac:dyDescent="0.25">
      <c r="A239" s="66" t="s">
        <v>1998</v>
      </c>
      <c r="B239" s="60" t="s">
        <v>1999</v>
      </c>
      <c r="C239" s="61">
        <v>41850</v>
      </c>
      <c r="D239" s="62">
        <v>35000</v>
      </c>
      <c r="E239" s="62">
        <v>35000</v>
      </c>
      <c r="F239" s="63" t="s">
        <v>1545</v>
      </c>
      <c r="G239" s="60" t="s">
        <v>210</v>
      </c>
      <c r="H239" s="65">
        <v>41974</v>
      </c>
    </row>
    <row r="240" spans="1:8" ht="24" x14ac:dyDescent="0.25">
      <c r="A240" s="66" t="s">
        <v>2000</v>
      </c>
      <c r="B240" s="60" t="s">
        <v>2001</v>
      </c>
      <c r="C240" s="61">
        <v>41850</v>
      </c>
      <c r="D240" s="62">
        <v>50000</v>
      </c>
      <c r="E240" s="62">
        <v>50000</v>
      </c>
      <c r="F240" s="63" t="s">
        <v>1545</v>
      </c>
      <c r="G240" s="64" t="s">
        <v>228</v>
      </c>
      <c r="H240" s="65">
        <v>41974</v>
      </c>
    </row>
    <row r="241" spans="1:8" ht="24" x14ac:dyDescent="0.25">
      <c r="A241" s="66" t="s">
        <v>2002</v>
      </c>
      <c r="B241" s="60" t="s">
        <v>2003</v>
      </c>
      <c r="C241" s="61">
        <v>41808</v>
      </c>
      <c r="D241" s="62">
        <v>40000</v>
      </c>
      <c r="E241" s="62">
        <v>40000</v>
      </c>
      <c r="F241" s="63" t="s">
        <v>1545</v>
      </c>
      <c r="G241" s="60" t="s">
        <v>228</v>
      </c>
      <c r="H241" s="65">
        <v>41974</v>
      </c>
    </row>
    <row r="242" spans="1:8" ht="36" x14ac:dyDescent="0.25">
      <c r="A242" s="66" t="s">
        <v>2004</v>
      </c>
      <c r="B242" s="60" t="s">
        <v>2005</v>
      </c>
      <c r="C242" s="61">
        <v>41887</v>
      </c>
      <c r="D242" s="62">
        <v>32000</v>
      </c>
      <c r="E242" s="62">
        <v>40000</v>
      </c>
      <c r="F242" s="63" t="s">
        <v>1590</v>
      </c>
      <c r="G242" s="60" t="s">
        <v>1523</v>
      </c>
      <c r="H242" s="65">
        <v>41905</v>
      </c>
    </row>
    <row r="243" spans="1:8" ht="48" x14ac:dyDescent="0.25">
      <c r="A243" s="66" t="s">
        <v>2006</v>
      </c>
      <c r="B243" s="60" t="s">
        <v>2007</v>
      </c>
      <c r="C243" s="61">
        <v>41802</v>
      </c>
      <c r="D243" s="62">
        <v>16000</v>
      </c>
      <c r="E243" s="62">
        <v>20000</v>
      </c>
      <c r="F243" s="63" t="s">
        <v>1590</v>
      </c>
      <c r="G243" s="60" t="s">
        <v>1517</v>
      </c>
      <c r="H243" s="65">
        <v>41908</v>
      </c>
    </row>
    <row r="244" spans="1:8" ht="48" x14ac:dyDescent="0.25">
      <c r="A244" s="66" t="s">
        <v>2008</v>
      </c>
      <c r="B244" s="60" t="s">
        <v>2009</v>
      </c>
      <c r="C244" s="61">
        <v>41887</v>
      </c>
      <c r="D244" s="62">
        <v>8000</v>
      </c>
      <c r="E244" s="62">
        <v>10000</v>
      </c>
      <c r="F244" s="63" t="s">
        <v>1590</v>
      </c>
      <c r="G244" s="60" t="s">
        <v>210</v>
      </c>
      <c r="H244" s="65">
        <v>41908</v>
      </c>
    </row>
    <row r="245" spans="1:8" ht="48" x14ac:dyDescent="0.25">
      <c r="A245" s="66" t="s">
        <v>2010</v>
      </c>
      <c r="B245" s="60" t="s">
        <v>2011</v>
      </c>
      <c r="C245" s="61">
        <v>41761</v>
      </c>
      <c r="D245" s="62">
        <v>28000</v>
      </c>
      <c r="E245" s="62">
        <v>35000</v>
      </c>
      <c r="F245" s="63" t="s">
        <v>1590</v>
      </c>
      <c r="G245" s="60" t="s">
        <v>275</v>
      </c>
      <c r="H245" s="65">
        <v>41925</v>
      </c>
    </row>
    <row r="246" spans="1:8" ht="24" x14ac:dyDescent="0.25">
      <c r="A246" s="66" t="s">
        <v>2012</v>
      </c>
      <c r="B246" s="60" t="s">
        <v>2013</v>
      </c>
      <c r="C246" s="61">
        <v>41845</v>
      </c>
      <c r="D246" s="62">
        <v>42500</v>
      </c>
      <c r="E246" s="62">
        <v>42500</v>
      </c>
      <c r="F246" s="63" t="s">
        <v>2014</v>
      </c>
      <c r="G246" s="60" t="s">
        <v>27</v>
      </c>
      <c r="H246" s="65">
        <v>42004</v>
      </c>
    </row>
    <row r="247" spans="1:8" ht="24" x14ac:dyDescent="0.25">
      <c r="A247" s="66" t="s">
        <v>2015</v>
      </c>
      <c r="B247" s="60" t="s">
        <v>2016</v>
      </c>
      <c r="C247" s="61">
        <v>41850</v>
      </c>
      <c r="D247" s="62">
        <v>16250</v>
      </c>
      <c r="E247" s="62">
        <v>16250</v>
      </c>
      <c r="F247" s="63" t="s">
        <v>1545</v>
      </c>
      <c r="G247" s="60" t="s">
        <v>2586</v>
      </c>
      <c r="H247" s="65">
        <v>41907</v>
      </c>
    </row>
    <row r="248" spans="1:8" ht="24" x14ac:dyDescent="0.25">
      <c r="A248" s="66" t="s">
        <v>2017</v>
      </c>
      <c r="B248" s="60" t="s">
        <v>2018</v>
      </c>
      <c r="C248" s="61">
        <v>41850</v>
      </c>
      <c r="D248" s="62">
        <v>35000</v>
      </c>
      <c r="E248" s="62">
        <v>35000</v>
      </c>
      <c r="F248" s="63" t="s">
        <v>1545</v>
      </c>
      <c r="G248" s="60" t="s">
        <v>9</v>
      </c>
      <c r="H248" s="65">
        <v>41974</v>
      </c>
    </row>
    <row r="249" spans="1:8" ht="24" x14ac:dyDescent="0.25">
      <c r="A249" s="66" t="s">
        <v>2019</v>
      </c>
      <c r="B249" s="60" t="s">
        <v>2020</v>
      </c>
      <c r="C249" s="61">
        <v>41881</v>
      </c>
      <c r="D249" s="62">
        <v>26875</v>
      </c>
      <c r="E249" s="62">
        <v>26875</v>
      </c>
      <c r="F249" s="63" t="s">
        <v>1545</v>
      </c>
      <c r="G249" s="60" t="s">
        <v>1524</v>
      </c>
      <c r="H249" s="65">
        <v>41889</v>
      </c>
    </row>
    <row r="250" spans="1:8" ht="24" x14ac:dyDescent="0.25">
      <c r="A250" s="66" t="s">
        <v>2021</v>
      </c>
      <c r="B250" s="60" t="s">
        <v>2022</v>
      </c>
      <c r="C250" s="61">
        <v>41881</v>
      </c>
      <c r="D250" s="62">
        <v>37500</v>
      </c>
      <c r="E250" s="62">
        <v>37500</v>
      </c>
      <c r="F250" s="63" t="s">
        <v>1545</v>
      </c>
      <c r="G250" s="60" t="s">
        <v>1524</v>
      </c>
      <c r="H250" s="65">
        <v>41889</v>
      </c>
    </row>
    <row r="251" spans="1:8" ht="24" x14ac:dyDescent="0.25">
      <c r="A251" s="66" t="s">
        <v>2023</v>
      </c>
      <c r="B251" s="60" t="s">
        <v>2024</v>
      </c>
      <c r="C251" s="61">
        <v>41761</v>
      </c>
      <c r="D251" s="62">
        <v>25000</v>
      </c>
      <c r="E251" s="62">
        <v>25000</v>
      </c>
      <c r="F251" s="63" t="s">
        <v>1545</v>
      </c>
      <c r="G251" s="60" t="s">
        <v>9</v>
      </c>
      <c r="H251" s="65">
        <v>41974</v>
      </c>
    </row>
    <row r="252" spans="1:8" ht="24" x14ac:dyDescent="0.25">
      <c r="A252" s="66" t="s">
        <v>2025</v>
      </c>
      <c r="B252" s="60" t="s">
        <v>2026</v>
      </c>
      <c r="C252" s="61">
        <v>41852</v>
      </c>
      <c r="D252" s="62">
        <v>40000</v>
      </c>
      <c r="E252" s="62">
        <v>40000</v>
      </c>
      <c r="F252" s="63" t="s">
        <v>1545</v>
      </c>
      <c r="G252" s="60" t="s">
        <v>301</v>
      </c>
      <c r="H252" s="65">
        <v>41974</v>
      </c>
    </row>
    <row r="253" spans="1:8" ht="24" x14ac:dyDescent="0.25">
      <c r="A253" s="66" t="s">
        <v>2027</v>
      </c>
      <c r="B253" s="60" t="s">
        <v>2028</v>
      </c>
      <c r="C253" s="61">
        <v>41858</v>
      </c>
      <c r="D253" s="62">
        <v>0</v>
      </c>
      <c r="E253" s="62">
        <v>0</v>
      </c>
      <c r="F253" s="63" t="s">
        <v>2029</v>
      </c>
      <c r="G253" s="60" t="s">
        <v>1535</v>
      </c>
      <c r="H253" s="65">
        <v>42004</v>
      </c>
    </row>
    <row r="254" spans="1:8" ht="24" x14ac:dyDescent="0.25">
      <c r="A254" s="66" t="s">
        <v>2030</v>
      </c>
      <c r="B254" s="60" t="s">
        <v>2031</v>
      </c>
      <c r="C254" s="61">
        <v>41802</v>
      </c>
      <c r="D254" s="62">
        <v>40000</v>
      </c>
      <c r="E254" s="62">
        <v>40000</v>
      </c>
      <c r="F254" s="63" t="s">
        <v>1545</v>
      </c>
      <c r="G254" s="60" t="s">
        <v>1526</v>
      </c>
      <c r="H254" s="65">
        <v>41974</v>
      </c>
    </row>
    <row r="255" spans="1:8" ht="24" x14ac:dyDescent="0.25">
      <c r="A255" s="66" t="s">
        <v>2032</v>
      </c>
      <c r="B255" s="60" t="s">
        <v>2033</v>
      </c>
      <c r="C255" s="61">
        <v>41837</v>
      </c>
      <c r="D255" s="62">
        <v>21600</v>
      </c>
      <c r="E255" s="62">
        <v>27000</v>
      </c>
      <c r="F255" s="63" t="s">
        <v>1590</v>
      </c>
      <c r="G255" s="60" t="s">
        <v>229</v>
      </c>
      <c r="H255" s="65">
        <v>41925</v>
      </c>
    </row>
    <row r="256" spans="1:8" ht="48" x14ac:dyDescent="0.25">
      <c r="A256" s="66" t="s">
        <v>2034</v>
      </c>
      <c r="B256" s="60" t="s">
        <v>2035</v>
      </c>
      <c r="C256" s="61">
        <v>41914</v>
      </c>
      <c r="D256" s="62">
        <v>8000</v>
      </c>
      <c r="E256" s="62">
        <v>10000</v>
      </c>
      <c r="F256" s="63" t="s">
        <v>1590</v>
      </c>
      <c r="G256" s="60" t="s">
        <v>1517</v>
      </c>
      <c r="H256" s="65">
        <v>41932</v>
      </c>
    </row>
    <row r="257" spans="1:8" ht="24" x14ac:dyDescent="0.25">
      <c r="A257" s="66" t="s">
        <v>2036</v>
      </c>
      <c r="B257" s="60" t="s">
        <v>2037</v>
      </c>
      <c r="C257" s="61">
        <v>41864</v>
      </c>
      <c r="D257" s="62">
        <v>0</v>
      </c>
      <c r="E257" s="62">
        <v>0</v>
      </c>
      <c r="F257" s="63" t="s">
        <v>2038</v>
      </c>
      <c r="G257" s="60" t="s">
        <v>7</v>
      </c>
      <c r="H257" s="65">
        <v>41879</v>
      </c>
    </row>
    <row r="258" spans="1:8" ht="24" x14ac:dyDescent="0.25">
      <c r="A258" s="66" t="s">
        <v>2039</v>
      </c>
      <c r="B258" s="60" t="s">
        <v>2040</v>
      </c>
      <c r="C258" s="61">
        <v>41864</v>
      </c>
      <c r="D258" s="62">
        <v>0</v>
      </c>
      <c r="E258" s="62">
        <v>0</v>
      </c>
      <c r="F258" s="63" t="s">
        <v>2038</v>
      </c>
      <c r="G258" s="60" t="s">
        <v>1530</v>
      </c>
      <c r="H258" s="65">
        <v>41879</v>
      </c>
    </row>
    <row r="259" spans="1:8" ht="24" x14ac:dyDescent="0.25">
      <c r="A259" s="66" t="s">
        <v>2041</v>
      </c>
      <c r="B259" s="60" t="s">
        <v>2042</v>
      </c>
      <c r="C259" s="61">
        <v>41864</v>
      </c>
      <c r="D259" s="62">
        <v>0</v>
      </c>
      <c r="E259" s="62">
        <v>0</v>
      </c>
      <c r="F259" s="63" t="s">
        <v>2038</v>
      </c>
      <c r="G259" s="60" t="s">
        <v>230</v>
      </c>
      <c r="H259" s="65">
        <v>41879</v>
      </c>
    </row>
    <row r="260" spans="1:8" ht="24" x14ac:dyDescent="0.25">
      <c r="A260" s="66" t="s">
        <v>2043</v>
      </c>
      <c r="B260" s="60" t="s">
        <v>2044</v>
      </c>
      <c r="C260" s="61">
        <v>41864</v>
      </c>
      <c r="D260" s="62">
        <v>0</v>
      </c>
      <c r="E260" s="62">
        <v>0</v>
      </c>
      <c r="F260" s="63" t="s">
        <v>2038</v>
      </c>
      <c r="G260" s="60" t="s">
        <v>617</v>
      </c>
      <c r="H260" s="65">
        <v>41879</v>
      </c>
    </row>
    <row r="261" spans="1:8" ht="24" x14ac:dyDescent="0.25">
      <c r="A261" s="66" t="s">
        <v>2045</v>
      </c>
      <c r="B261" s="60" t="s">
        <v>2046</v>
      </c>
      <c r="C261" s="61">
        <v>41872</v>
      </c>
      <c r="D261" s="62">
        <v>22500</v>
      </c>
      <c r="E261" s="62">
        <v>22500</v>
      </c>
      <c r="F261" s="63" t="s">
        <v>2047</v>
      </c>
      <c r="G261" s="60" t="s">
        <v>233</v>
      </c>
      <c r="H261" s="65">
        <v>41974</v>
      </c>
    </row>
    <row r="262" spans="1:8" ht="36" x14ac:dyDescent="0.25">
      <c r="A262" s="66" t="s">
        <v>2048</v>
      </c>
      <c r="B262" s="60" t="s">
        <v>2049</v>
      </c>
      <c r="C262" s="61">
        <v>41877</v>
      </c>
      <c r="D262" s="62">
        <v>0</v>
      </c>
      <c r="E262" s="62">
        <v>0</v>
      </c>
      <c r="F262" s="63" t="s">
        <v>2050</v>
      </c>
      <c r="G262" s="60" t="s">
        <v>2587</v>
      </c>
      <c r="H262" s="65">
        <v>41929</v>
      </c>
    </row>
    <row r="263" spans="1:8" ht="24" x14ac:dyDescent="0.25">
      <c r="A263" s="66" t="s">
        <v>2051</v>
      </c>
      <c r="B263" s="60" t="s">
        <v>2052</v>
      </c>
      <c r="C263" s="61">
        <v>41878</v>
      </c>
      <c r="D263" s="62">
        <v>17675</v>
      </c>
      <c r="E263" s="62">
        <v>17675</v>
      </c>
      <c r="F263" s="63" t="s">
        <v>2053</v>
      </c>
      <c r="G263" s="60" t="s">
        <v>2670</v>
      </c>
      <c r="H263" s="65">
        <v>41909</v>
      </c>
    </row>
    <row r="264" spans="1:8" ht="24" x14ac:dyDescent="0.25">
      <c r="A264" s="66" t="s">
        <v>2054</v>
      </c>
      <c r="B264" s="60" t="s">
        <v>2055</v>
      </c>
      <c r="C264" s="61">
        <v>41865</v>
      </c>
      <c r="D264" s="62">
        <v>28000</v>
      </c>
      <c r="E264" s="62">
        <v>28000</v>
      </c>
      <c r="F264" s="63" t="s">
        <v>1735</v>
      </c>
      <c r="G264" s="60" t="s">
        <v>2676</v>
      </c>
      <c r="H264" s="65">
        <v>42124</v>
      </c>
    </row>
    <row r="265" spans="1:8" x14ac:dyDescent="0.25">
      <c r="A265" s="66" t="s">
        <v>2056</v>
      </c>
      <c r="B265" s="60" t="s">
        <v>10170</v>
      </c>
      <c r="C265" s="61">
        <v>41897</v>
      </c>
      <c r="D265" s="62">
        <v>450</v>
      </c>
      <c r="E265" s="62">
        <v>450</v>
      </c>
      <c r="F265" s="63" t="s">
        <v>2558</v>
      </c>
      <c r="G265" s="64" t="s">
        <v>317</v>
      </c>
      <c r="H265" s="65">
        <v>42185</v>
      </c>
    </row>
    <row r="266" spans="1:8" x14ac:dyDescent="0.25">
      <c r="A266" s="66" t="s">
        <v>2057</v>
      </c>
      <c r="B266" s="60" t="s">
        <v>10170</v>
      </c>
      <c r="C266" s="61">
        <v>41897</v>
      </c>
      <c r="D266" s="62">
        <v>450</v>
      </c>
      <c r="E266" s="62">
        <v>450</v>
      </c>
      <c r="F266" s="63" t="s">
        <v>2558</v>
      </c>
      <c r="G266" s="64" t="s">
        <v>2691</v>
      </c>
      <c r="H266" s="65">
        <v>42185</v>
      </c>
    </row>
    <row r="267" spans="1:8" x14ac:dyDescent="0.25">
      <c r="A267" s="66" t="s">
        <v>2058</v>
      </c>
      <c r="B267" s="60" t="s">
        <v>10170</v>
      </c>
      <c r="C267" s="61">
        <v>41899</v>
      </c>
      <c r="D267" s="62">
        <v>300</v>
      </c>
      <c r="E267" s="62">
        <v>300</v>
      </c>
      <c r="F267" s="63" t="s">
        <v>2558</v>
      </c>
      <c r="G267" s="64" t="s">
        <v>189</v>
      </c>
      <c r="H267" s="65">
        <v>42185</v>
      </c>
    </row>
    <row r="268" spans="1:8" x14ac:dyDescent="0.25">
      <c r="A268" s="66" t="s">
        <v>2059</v>
      </c>
      <c r="B268" s="60" t="s">
        <v>10170</v>
      </c>
      <c r="C268" s="61">
        <v>41901</v>
      </c>
      <c r="D268" s="62">
        <v>300</v>
      </c>
      <c r="E268" s="62">
        <v>300</v>
      </c>
      <c r="F268" s="63" t="s">
        <v>2558</v>
      </c>
      <c r="G268" s="64" t="s">
        <v>401</v>
      </c>
      <c r="H268" s="65">
        <v>42185</v>
      </c>
    </row>
    <row r="269" spans="1:8" x14ac:dyDescent="0.25">
      <c r="A269" s="66" t="s">
        <v>2060</v>
      </c>
      <c r="B269" s="60" t="s">
        <v>10170</v>
      </c>
      <c r="C269" s="61">
        <v>41908</v>
      </c>
      <c r="D269" s="62">
        <v>300</v>
      </c>
      <c r="E269" s="62">
        <v>300</v>
      </c>
      <c r="F269" s="63" t="s">
        <v>2558</v>
      </c>
      <c r="G269" s="64" t="s">
        <v>376</v>
      </c>
      <c r="H269" s="65">
        <v>42185</v>
      </c>
    </row>
    <row r="270" spans="1:8" x14ac:dyDescent="0.25">
      <c r="A270" s="66" t="s">
        <v>2061</v>
      </c>
      <c r="B270" s="60" t="s">
        <v>10170</v>
      </c>
      <c r="C270" s="61">
        <v>41901</v>
      </c>
      <c r="D270" s="62">
        <v>550</v>
      </c>
      <c r="E270" s="62">
        <v>550</v>
      </c>
      <c r="F270" s="63" t="s">
        <v>2558</v>
      </c>
      <c r="G270" s="64" t="s">
        <v>649</v>
      </c>
      <c r="H270" s="65">
        <v>42185</v>
      </c>
    </row>
    <row r="271" spans="1:8" x14ac:dyDescent="0.25">
      <c r="A271" s="66" t="s">
        <v>2062</v>
      </c>
      <c r="B271" s="60" t="s">
        <v>10170</v>
      </c>
      <c r="C271" s="61">
        <v>41899</v>
      </c>
      <c r="D271" s="62">
        <v>300</v>
      </c>
      <c r="E271" s="62">
        <v>300</v>
      </c>
      <c r="F271" s="63" t="s">
        <v>2558</v>
      </c>
      <c r="G271" s="64" t="s">
        <v>686</v>
      </c>
      <c r="H271" s="65">
        <v>42185</v>
      </c>
    </row>
    <row r="272" spans="1:8" x14ac:dyDescent="0.25">
      <c r="A272" s="66" t="s">
        <v>2063</v>
      </c>
      <c r="B272" s="60" t="s">
        <v>10170</v>
      </c>
      <c r="C272" s="61">
        <v>41904</v>
      </c>
      <c r="D272" s="62">
        <v>300</v>
      </c>
      <c r="E272" s="62">
        <v>300</v>
      </c>
      <c r="F272" s="63" t="s">
        <v>2558</v>
      </c>
      <c r="G272" s="64" t="s">
        <v>748</v>
      </c>
      <c r="H272" s="65">
        <v>42185</v>
      </c>
    </row>
    <row r="273" spans="1:8" x14ac:dyDescent="0.25">
      <c r="A273" s="66" t="s">
        <v>2064</v>
      </c>
      <c r="B273" s="60" t="s">
        <v>10170</v>
      </c>
      <c r="C273" s="61">
        <v>41907</v>
      </c>
      <c r="D273" s="62">
        <v>300</v>
      </c>
      <c r="E273" s="62">
        <v>300</v>
      </c>
      <c r="F273" s="63" t="s">
        <v>2558</v>
      </c>
      <c r="G273" s="64" t="s">
        <v>747</v>
      </c>
      <c r="H273" s="65">
        <v>42185</v>
      </c>
    </row>
    <row r="274" spans="1:8" x14ac:dyDescent="0.25">
      <c r="A274" s="66" t="s">
        <v>2065</v>
      </c>
      <c r="B274" s="60" t="s">
        <v>10170</v>
      </c>
      <c r="C274" s="61">
        <v>41911</v>
      </c>
      <c r="D274" s="62">
        <v>300</v>
      </c>
      <c r="E274" s="62">
        <v>300</v>
      </c>
      <c r="F274" s="63" t="s">
        <v>2558</v>
      </c>
      <c r="G274" s="64" t="s">
        <v>2692</v>
      </c>
      <c r="H274" s="65">
        <v>42185</v>
      </c>
    </row>
    <row r="275" spans="1:8" x14ac:dyDescent="0.25">
      <c r="A275" s="66" t="s">
        <v>2066</v>
      </c>
      <c r="B275" s="60" t="s">
        <v>10170</v>
      </c>
      <c r="C275" s="61">
        <v>41904</v>
      </c>
      <c r="D275" s="62">
        <v>300</v>
      </c>
      <c r="E275" s="62">
        <v>300</v>
      </c>
      <c r="F275" s="63" t="s">
        <v>2558</v>
      </c>
      <c r="G275" s="64" t="s">
        <v>2693</v>
      </c>
      <c r="H275" s="65">
        <v>42185</v>
      </c>
    </row>
    <row r="276" spans="1:8" x14ac:dyDescent="0.25">
      <c r="A276" s="66" t="s">
        <v>2067</v>
      </c>
      <c r="B276" s="60" t="s">
        <v>10170</v>
      </c>
      <c r="C276" s="61">
        <v>41904</v>
      </c>
      <c r="D276" s="62">
        <v>450</v>
      </c>
      <c r="E276" s="62">
        <v>450</v>
      </c>
      <c r="F276" s="63" t="s">
        <v>2558</v>
      </c>
      <c r="G276" s="64" t="s">
        <v>2694</v>
      </c>
      <c r="H276" s="65">
        <v>42185</v>
      </c>
    </row>
    <row r="277" spans="1:8" x14ac:dyDescent="0.25">
      <c r="A277" s="66" t="s">
        <v>2068</v>
      </c>
      <c r="B277" s="60" t="s">
        <v>10171</v>
      </c>
      <c r="C277" s="61">
        <v>41929</v>
      </c>
      <c r="D277" s="62">
        <v>0</v>
      </c>
      <c r="E277" s="62">
        <v>0</v>
      </c>
      <c r="F277" s="63" t="s">
        <v>0</v>
      </c>
      <c r="G277" s="60" t="s">
        <v>2677</v>
      </c>
      <c r="H277" s="65">
        <v>41946</v>
      </c>
    </row>
    <row r="278" spans="1:8" ht="24" x14ac:dyDescent="0.25">
      <c r="A278" s="66" t="s">
        <v>2069</v>
      </c>
      <c r="B278" s="60" t="s">
        <v>2074</v>
      </c>
      <c r="C278" s="61">
        <v>41936</v>
      </c>
      <c r="D278" s="62">
        <v>1787400</v>
      </c>
      <c r="E278" s="62">
        <v>1787400</v>
      </c>
      <c r="F278" s="63" t="s">
        <v>2070</v>
      </c>
      <c r="G278" s="60" t="s">
        <v>243</v>
      </c>
      <c r="H278" s="65">
        <v>42613</v>
      </c>
    </row>
    <row r="279" spans="1:8" ht="24" x14ac:dyDescent="0.25">
      <c r="A279" s="66" t="s">
        <v>2071</v>
      </c>
      <c r="B279" s="60" t="s">
        <v>2072</v>
      </c>
      <c r="C279" s="61">
        <v>41942</v>
      </c>
      <c r="D279" s="62">
        <v>2752200</v>
      </c>
      <c r="E279" s="62">
        <v>2752200</v>
      </c>
      <c r="F279" s="63" t="s">
        <v>2070</v>
      </c>
      <c r="G279" s="60" t="s">
        <v>243</v>
      </c>
      <c r="H279" s="65">
        <v>42613</v>
      </c>
    </row>
    <row r="280" spans="1:8" ht="24" x14ac:dyDescent="0.25">
      <c r="A280" s="66" t="s">
        <v>2073</v>
      </c>
      <c r="B280" s="60" t="s">
        <v>2074</v>
      </c>
      <c r="C280" s="61">
        <v>41942</v>
      </c>
      <c r="D280" s="62">
        <v>2645280</v>
      </c>
      <c r="E280" s="62">
        <v>2645280</v>
      </c>
      <c r="F280" s="63" t="s">
        <v>2070</v>
      </c>
      <c r="G280" s="60" t="s">
        <v>243</v>
      </c>
      <c r="H280" s="65">
        <v>42613</v>
      </c>
    </row>
    <row r="281" spans="1:8" ht="36" x14ac:dyDescent="0.25">
      <c r="A281" s="66" t="s">
        <v>2075</v>
      </c>
      <c r="B281" s="60" t="s">
        <v>2076</v>
      </c>
      <c r="C281" s="61">
        <v>41871</v>
      </c>
      <c r="D281" s="62">
        <v>0</v>
      </c>
      <c r="E281" s="62">
        <v>0</v>
      </c>
      <c r="F281" s="63" t="s">
        <v>1545</v>
      </c>
      <c r="G281" s="60" t="s">
        <v>7</v>
      </c>
      <c r="H281" s="65">
        <v>41927</v>
      </c>
    </row>
    <row r="282" spans="1:8" ht="24" x14ac:dyDescent="0.25">
      <c r="A282" s="66" t="s">
        <v>2077</v>
      </c>
      <c r="B282" s="60" t="s">
        <v>2078</v>
      </c>
      <c r="C282" s="61">
        <v>41927</v>
      </c>
      <c r="D282" s="62">
        <v>56000</v>
      </c>
      <c r="E282" s="62">
        <v>70000</v>
      </c>
      <c r="F282" s="63" t="s">
        <v>1590</v>
      </c>
      <c r="G282" s="60" t="s">
        <v>275</v>
      </c>
      <c r="H282" s="65">
        <v>41975</v>
      </c>
    </row>
    <row r="283" spans="1:8" ht="24" x14ac:dyDescent="0.25">
      <c r="A283" s="66" t="s">
        <v>2079</v>
      </c>
      <c r="B283" s="60" t="s">
        <v>2080</v>
      </c>
      <c r="C283" s="61">
        <v>41849</v>
      </c>
      <c r="D283" s="62">
        <v>350000</v>
      </c>
      <c r="E283" s="62">
        <v>350000</v>
      </c>
      <c r="F283" s="63" t="s">
        <v>2081</v>
      </c>
      <c r="G283" s="60" t="s">
        <v>1532</v>
      </c>
      <c r="H283" s="65">
        <v>41857</v>
      </c>
    </row>
    <row r="284" spans="1:8" ht="36" x14ac:dyDescent="0.25">
      <c r="A284" s="66" t="s">
        <v>2082</v>
      </c>
      <c r="B284" s="60" t="s">
        <v>2083</v>
      </c>
      <c r="C284" s="61">
        <v>41887</v>
      </c>
      <c r="D284" s="62">
        <v>20000</v>
      </c>
      <c r="E284" s="62">
        <v>20000</v>
      </c>
      <c r="F284" s="63" t="s">
        <v>1545</v>
      </c>
      <c r="G284" s="60" t="s">
        <v>1516</v>
      </c>
      <c r="H284" s="65">
        <v>41974</v>
      </c>
    </row>
    <row r="285" spans="1:8" ht="24" x14ac:dyDescent="0.25">
      <c r="A285" s="66" t="s">
        <v>2084</v>
      </c>
      <c r="B285" s="60" t="s">
        <v>2085</v>
      </c>
      <c r="C285" s="61">
        <v>41736</v>
      </c>
      <c r="D285" s="62">
        <v>40930</v>
      </c>
      <c r="E285" s="62">
        <v>40930</v>
      </c>
      <c r="F285" s="63" t="s">
        <v>2086</v>
      </c>
      <c r="G285" s="60" t="s">
        <v>2563</v>
      </c>
      <c r="H285" s="65">
        <v>41736</v>
      </c>
    </row>
    <row r="286" spans="1:8" ht="24" x14ac:dyDescent="0.25">
      <c r="A286" s="66" t="s">
        <v>2087</v>
      </c>
      <c r="B286" s="60" t="s">
        <v>2088</v>
      </c>
      <c r="C286" s="61">
        <v>41887</v>
      </c>
      <c r="D286" s="62">
        <v>0</v>
      </c>
      <c r="E286" s="62">
        <v>0</v>
      </c>
      <c r="F286" s="63" t="s">
        <v>1545</v>
      </c>
      <c r="G286" s="60" t="s">
        <v>228</v>
      </c>
      <c r="H286" s="65">
        <v>41974</v>
      </c>
    </row>
    <row r="287" spans="1:8" ht="24" x14ac:dyDescent="0.25">
      <c r="A287" s="66" t="s">
        <v>2089</v>
      </c>
      <c r="B287" s="60" t="s">
        <v>2090</v>
      </c>
      <c r="C287" s="61">
        <v>41808</v>
      </c>
      <c r="D287" s="62">
        <v>22500</v>
      </c>
      <c r="E287" s="62">
        <v>22500</v>
      </c>
      <c r="F287" s="63" t="s">
        <v>1545</v>
      </c>
      <c r="G287" s="60" t="s">
        <v>617</v>
      </c>
      <c r="H287" s="65">
        <v>41974</v>
      </c>
    </row>
    <row r="288" spans="1:8" ht="24" x14ac:dyDescent="0.25">
      <c r="A288" s="66" t="s">
        <v>2091</v>
      </c>
      <c r="B288" s="60" t="s">
        <v>2092</v>
      </c>
      <c r="C288" s="61">
        <v>41850</v>
      </c>
      <c r="D288" s="62">
        <v>70000</v>
      </c>
      <c r="E288" s="62">
        <v>70000</v>
      </c>
      <c r="F288" s="63" t="s">
        <v>2047</v>
      </c>
      <c r="G288" s="60" t="s">
        <v>275</v>
      </c>
      <c r="H288" s="65">
        <v>41974</v>
      </c>
    </row>
    <row r="289" spans="1:8" ht="24" x14ac:dyDescent="0.25">
      <c r="A289" s="66" t="s">
        <v>2093</v>
      </c>
      <c r="B289" s="60" t="s">
        <v>2094</v>
      </c>
      <c r="C289" s="61">
        <v>41927</v>
      </c>
      <c r="D289" s="62">
        <v>70000</v>
      </c>
      <c r="E289" s="62">
        <v>70000</v>
      </c>
      <c r="F289" s="63" t="s">
        <v>2047</v>
      </c>
      <c r="G289" s="60" t="s">
        <v>275</v>
      </c>
      <c r="H289" s="65">
        <v>41974</v>
      </c>
    </row>
    <row r="290" spans="1:8" ht="24" x14ac:dyDescent="0.25">
      <c r="A290" s="66" t="s">
        <v>2095</v>
      </c>
      <c r="B290" s="60" t="s">
        <v>2096</v>
      </c>
      <c r="C290" s="61">
        <v>41887</v>
      </c>
      <c r="D290" s="62">
        <v>40000</v>
      </c>
      <c r="E290" s="62">
        <v>40000</v>
      </c>
      <c r="F290" s="63" t="s">
        <v>2047</v>
      </c>
      <c r="G290" s="60" t="s">
        <v>1523</v>
      </c>
      <c r="H290" s="65">
        <v>41974</v>
      </c>
    </row>
    <row r="291" spans="1:8" ht="36" x14ac:dyDescent="0.25">
      <c r="A291" s="66" t="s">
        <v>2097</v>
      </c>
      <c r="B291" s="60" t="s">
        <v>2098</v>
      </c>
      <c r="C291" s="61">
        <v>41887</v>
      </c>
      <c r="D291" s="62">
        <v>10000</v>
      </c>
      <c r="E291" s="62">
        <v>10000</v>
      </c>
      <c r="F291" s="63" t="s">
        <v>2047</v>
      </c>
      <c r="G291" s="60" t="s">
        <v>210</v>
      </c>
      <c r="H291" s="65">
        <v>41974</v>
      </c>
    </row>
    <row r="292" spans="1:8" ht="24" x14ac:dyDescent="0.25">
      <c r="A292" s="66" t="s">
        <v>2099</v>
      </c>
      <c r="B292" s="60" t="s">
        <v>2100</v>
      </c>
      <c r="C292" s="61">
        <v>41802</v>
      </c>
      <c r="D292" s="62">
        <v>20000</v>
      </c>
      <c r="E292" s="62">
        <v>20000</v>
      </c>
      <c r="F292" s="63" t="s">
        <v>2047</v>
      </c>
      <c r="G292" s="60" t="s">
        <v>1517</v>
      </c>
      <c r="H292" s="65">
        <v>41974</v>
      </c>
    </row>
    <row r="293" spans="1:8" ht="36" x14ac:dyDescent="0.25">
      <c r="A293" s="66" t="s">
        <v>2101</v>
      </c>
      <c r="B293" s="60" t="s">
        <v>2102</v>
      </c>
      <c r="C293" s="61">
        <v>41761</v>
      </c>
      <c r="D293" s="62">
        <v>35000</v>
      </c>
      <c r="E293" s="62">
        <v>35000</v>
      </c>
      <c r="F293" s="63" t="s">
        <v>2047</v>
      </c>
      <c r="G293" s="60" t="s">
        <v>275</v>
      </c>
      <c r="H293" s="65">
        <v>41974</v>
      </c>
    </row>
    <row r="294" spans="1:8" x14ac:dyDescent="0.25">
      <c r="A294" s="66" t="s">
        <v>2103</v>
      </c>
      <c r="B294" s="60" t="s">
        <v>2104</v>
      </c>
      <c r="C294" s="61">
        <v>41886</v>
      </c>
      <c r="D294" s="62">
        <v>0</v>
      </c>
      <c r="E294" s="62">
        <v>0</v>
      </c>
      <c r="F294" s="63" t="s">
        <v>2105</v>
      </c>
      <c r="G294" s="60" t="s">
        <v>2588</v>
      </c>
      <c r="H294" s="65">
        <v>41902</v>
      </c>
    </row>
    <row r="295" spans="1:8" ht="36" x14ac:dyDescent="0.25">
      <c r="A295" s="66" t="s">
        <v>2106</v>
      </c>
      <c r="B295" s="60" t="s">
        <v>2107</v>
      </c>
      <c r="C295" s="61">
        <v>41940</v>
      </c>
      <c r="D295" s="62">
        <v>17550</v>
      </c>
      <c r="E295" s="62">
        <v>21937.5</v>
      </c>
      <c r="F295" s="63" t="s">
        <v>2108</v>
      </c>
      <c r="G295" s="60" t="s">
        <v>1516</v>
      </c>
      <c r="H295" s="65">
        <v>41971</v>
      </c>
    </row>
    <row r="296" spans="1:8" x14ac:dyDescent="0.25">
      <c r="A296" s="66" t="s">
        <v>2109</v>
      </c>
      <c r="B296" s="60" t="s">
        <v>2110</v>
      </c>
      <c r="C296" s="61">
        <v>41705</v>
      </c>
      <c r="D296" s="62">
        <v>0</v>
      </c>
      <c r="E296" s="62">
        <v>0</v>
      </c>
      <c r="F296" s="63" t="s">
        <v>50</v>
      </c>
      <c r="G296" s="64" t="s">
        <v>33</v>
      </c>
      <c r="H296" s="65">
        <v>41705</v>
      </c>
    </row>
    <row r="297" spans="1:8" ht="36" x14ac:dyDescent="0.25">
      <c r="A297" s="66" t="s">
        <v>2111</v>
      </c>
      <c r="B297" s="60" t="s">
        <v>2112</v>
      </c>
      <c r="C297" s="61">
        <v>41691</v>
      </c>
      <c r="D297" s="62">
        <v>12000</v>
      </c>
      <c r="E297" s="62">
        <v>12000</v>
      </c>
      <c r="F297" s="63" t="s">
        <v>50</v>
      </c>
      <c r="G297" s="60" t="s">
        <v>215</v>
      </c>
      <c r="H297" s="65">
        <v>41691</v>
      </c>
    </row>
    <row r="298" spans="1:8" ht="36" x14ac:dyDescent="0.25">
      <c r="A298" s="66" t="s">
        <v>2113</v>
      </c>
      <c r="B298" s="60" t="s">
        <v>2114</v>
      </c>
      <c r="C298" s="61">
        <v>41677</v>
      </c>
      <c r="D298" s="62">
        <v>12086.15</v>
      </c>
      <c r="E298" s="62">
        <v>12086.15</v>
      </c>
      <c r="F298" s="63" t="s">
        <v>50</v>
      </c>
      <c r="G298" s="60" t="s">
        <v>6</v>
      </c>
      <c r="H298" s="65">
        <v>41677</v>
      </c>
    </row>
    <row r="299" spans="1:8" ht="36" x14ac:dyDescent="0.25">
      <c r="A299" s="66" t="s">
        <v>2115</v>
      </c>
      <c r="B299" s="60" t="s">
        <v>2116</v>
      </c>
      <c r="C299" s="61">
        <v>41647</v>
      </c>
      <c r="D299" s="62">
        <v>9110.36</v>
      </c>
      <c r="E299" s="62">
        <v>9110.36</v>
      </c>
      <c r="F299" s="63" t="s">
        <v>2117</v>
      </c>
      <c r="G299" s="60" t="s">
        <v>299</v>
      </c>
      <c r="H299" s="65">
        <v>41647</v>
      </c>
    </row>
    <row r="300" spans="1:8" ht="24" x14ac:dyDescent="0.25">
      <c r="A300" s="66" t="s">
        <v>2118</v>
      </c>
      <c r="B300" s="60" t="s">
        <v>2119</v>
      </c>
      <c r="C300" s="61">
        <v>41813</v>
      </c>
      <c r="D300" s="62">
        <v>5000</v>
      </c>
      <c r="E300" s="62">
        <v>5000</v>
      </c>
      <c r="F300" s="63" t="s">
        <v>50</v>
      </c>
      <c r="G300" s="60" t="s">
        <v>48</v>
      </c>
      <c r="H300" s="65">
        <v>41813</v>
      </c>
    </row>
    <row r="301" spans="1:8" ht="48" x14ac:dyDescent="0.25">
      <c r="A301" s="66" t="s">
        <v>2120</v>
      </c>
      <c r="B301" s="60" t="s">
        <v>2121</v>
      </c>
      <c r="C301" s="61">
        <v>41911</v>
      </c>
      <c r="D301" s="62">
        <v>69800</v>
      </c>
      <c r="E301" s="62">
        <v>87250</v>
      </c>
      <c r="F301" s="63" t="s">
        <v>2122</v>
      </c>
      <c r="G301" s="60" t="s">
        <v>2649</v>
      </c>
      <c r="H301" s="65">
        <v>41911</v>
      </c>
    </row>
    <row r="302" spans="1:8" ht="24" x14ac:dyDescent="0.25">
      <c r="A302" s="66" t="s">
        <v>2123</v>
      </c>
      <c r="B302" s="60" t="s">
        <v>2124</v>
      </c>
      <c r="C302" s="61">
        <v>41813</v>
      </c>
      <c r="D302" s="62">
        <v>15000</v>
      </c>
      <c r="E302" s="62">
        <v>15000</v>
      </c>
      <c r="F302" s="63" t="s">
        <v>50</v>
      </c>
      <c r="G302" s="60" t="s">
        <v>52</v>
      </c>
      <c r="H302" s="65">
        <v>41813</v>
      </c>
    </row>
    <row r="303" spans="1:8" ht="24" x14ac:dyDescent="0.25">
      <c r="A303" s="66" t="s">
        <v>2125</v>
      </c>
      <c r="B303" s="60" t="s">
        <v>2126</v>
      </c>
      <c r="C303" s="61">
        <v>41837</v>
      </c>
      <c r="D303" s="62">
        <v>0</v>
      </c>
      <c r="E303" s="62">
        <v>0</v>
      </c>
      <c r="F303" s="63" t="s">
        <v>2047</v>
      </c>
      <c r="G303" s="60" t="s">
        <v>229</v>
      </c>
      <c r="H303" s="65">
        <v>41974</v>
      </c>
    </row>
    <row r="304" spans="1:8" ht="24" x14ac:dyDescent="0.25">
      <c r="A304" s="66" t="s">
        <v>2127</v>
      </c>
      <c r="B304" s="60" t="s">
        <v>2128</v>
      </c>
      <c r="C304" s="61">
        <v>41813</v>
      </c>
      <c r="D304" s="62">
        <v>20000</v>
      </c>
      <c r="E304" s="62">
        <v>20000</v>
      </c>
      <c r="F304" s="63" t="s">
        <v>50</v>
      </c>
      <c r="G304" s="60" t="s">
        <v>2622</v>
      </c>
      <c r="H304" s="65">
        <v>41813</v>
      </c>
    </row>
    <row r="305" spans="1:8" ht="24" x14ac:dyDescent="0.25">
      <c r="A305" s="66" t="s">
        <v>2129</v>
      </c>
      <c r="B305" s="60" t="s">
        <v>2130</v>
      </c>
      <c r="C305" s="61">
        <v>41813</v>
      </c>
      <c r="D305" s="62">
        <v>5000</v>
      </c>
      <c r="E305" s="62">
        <v>5000</v>
      </c>
      <c r="F305" s="63" t="s">
        <v>50</v>
      </c>
      <c r="G305" s="60" t="s">
        <v>2589</v>
      </c>
      <c r="H305" s="65">
        <v>41813</v>
      </c>
    </row>
    <row r="306" spans="1:8" ht="36" x14ac:dyDescent="0.25">
      <c r="A306" s="66" t="s">
        <v>2131</v>
      </c>
      <c r="B306" s="60" t="s">
        <v>2132</v>
      </c>
      <c r="C306" s="61">
        <v>41936</v>
      </c>
      <c r="D306" s="62">
        <v>929000</v>
      </c>
      <c r="E306" s="62">
        <v>929000</v>
      </c>
      <c r="F306" s="63" t="s">
        <v>1545</v>
      </c>
      <c r="G306" s="64" t="s">
        <v>221</v>
      </c>
      <c r="H306" s="65">
        <v>42004</v>
      </c>
    </row>
    <row r="307" spans="1:8" ht="24" x14ac:dyDescent="0.25">
      <c r="A307" s="66" t="s">
        <v>2133</v>
      </c>
      <c r="B307" s="60" t="s">
        <v>2134</v>
      </c>
      <c r="C307" s="61">
        <v>41912</v>
      </c>
      <c r="D307" s="62">
        <v>0</v>
      </c>
      <c r="E307" s="62">
        <v>0</v>
      </c>
      <c r="F307" s="63" t="s">
        <v>2135</v>
      </c>
      <c r="G307" s="60" t="s">
        <v>9</v>
      </c>
      <c r="H307" s="65">
        <v>41927</v>
      </c>
    </row>
    <row r="308" spans="1:8" ht="36" x14ac:dyDescent="0.25">
      <c r="A308" s="66" t="s">
        <v>2136</v>
      </c>
      <c r="B308" s="60" t="s">
        <v>2137</v>
      </c>
      <c r="C308" s="61">
        <v>41914</v>
      </c>
      <c r="D308" s="62">
        <v>10000</v>
      </c>
      <c r="E308" s="62">
        <v>10000</v>
      </c>
      <c r="F308" s="63" t="s">
        <v>2047</v>
      </c>
      <c r="G308" s="60" t="s">
        <v>1517</v>
      </c>
      <c r="H308" s="65">
        <v>41974</v>
      </c>
    </row>
    <row r="309" spans="1:8" ht="36" x14ac:dyDescent="0.25">
      <c r="A309" s="66" t="s">
        <v>2138</v>
      </c>
      <c r="B309" s="60" t="s">
        <v>2139</v>
      </c>
      <c r="C309" s="61">
        <v>41878</v>
      </c>
      <c r="D309" s="62">
        <v>9576</v>
      </c>
      <c r="E309" s="62">
        <v>11970</v>
      </c>
      <c r="F309" s="63" t="s">
        <v>1545</v>
      </c>
      <c r="G309" s="60" t="s">
        <v>2649</v>
      </c>
      <c r="H309" s="65">
        <v>42004</v>
      </c>
    </row>
    <row r="310" spans="1:8" ht="48" x14ac:dyDescent="0.25">
      <c r="A310" s="66" t="s">
        <v>2140</v>
      </c>
      <c r="B310" s="60" t="s">
        <v>10172</v>
      </c>
      <c r="C310" s="61">
        <v>41927</v>
      </c>
      <c r="D310" s="62">
        <v>3920</v>
      </c>
      <c r="E310" s="62">
        <v>3920</v>
      </c>
      <c r="F310" s="63" t="s">
        <v>2141</v>
      </c>
      <c r="G310" s="60" t="s">
        <v>2590</v>
      </c>
      <c r="H310" s="65">
        <v>42369</v>
      </c>
    </row>
    <row r="311" spans="1:8" ht="48" x14ac:dyDescent="0.25">
      <c r="A311" s="66" t="s">
        <v>2142</v>
      </c>
      <c r="B311" s="60" t="s">
        <v>10172</v>
      </c>
      <c r="C311" s="61">
        <v>41927</v>
      </c>
      <c r="D311" s="62">
        <v>3800</v>
      </c>
      <c r="E311" s="62">
        <v>3800</v>
      </c>
      <c r="F311" s="63" t="s">
        <v>2141</v>
      </c>
      <c r="G311" s="60" t="s">
        <v>2591</v>
      </c>
      <c r="H311" s="65">
        <v>42369</v>
      </c>
    </row>
    <row r="312" spans="1:8" ht="48" x14ac:dyDescent="0.25">
      <c r="A312" s="66" t="s">
        <v>2143</v>
      </c>
      <c r="B312" s="60" t="s">
        <v>10172</v>
      </c>
      <c r="C312" s="61">
        <v>41927</v>
      </c>
      <c r="D312" s="62">
        <v>0</v>
      </c>
      <c r="E312" s="62">
        <v>0</v>
      </c>
      <c r="F312" s="63" t="s">
        <v>2144</v>
      </c>
      <c r="G312" s="60" t="s">
        <v>2607</v>
      </c>
      <c r="H312" s="65">
        <v>42369</v>
      </c>
    </row>
    <row r="313" spans="1:8" ht="48" x14ac:dyDescent="0.25">
      <c r="A313" s="66" t="s">
        <v>2145</v>
      </c>
      <c r="B313" s="60" t="s">
        <v>10172</v>
      </c>
      <c r="C313" s="61">
        <v>41927</v>
      </c>
      <c r="D313" s="62">
        <v>6800</v>
      </c>
      <c r="E313" s="62">
        <v>6800</v>
      </c>
      <c r="F313" s="63" t="s">
        <v>2141</v>
      </c>
      <c r="G313" s="60" t="s">
        <v>2615</v>
      </c>
      <c r="H313" s="65">
        <v>42369</v>
      </c>
    </row>
    <row r="314" spans="1:8" ht="48" x14ac:dyDescent="0.25">
      <c r="A314" s="66" t="s">
        <v>2146</v>
      </c>
      <c r="B314" s="60" t="s">
        <v>10172</v>
      </c>
      <c r="C314" s="61">
        <v>41927</v>
      </c>
      <c r="D314" s="62">
        <v>2800</v>
      </c>
      <c r="E314" s="62">
        <v>2800</v>
      </c>
      <c r="F314" s="63" t="s">
        <v>2141</v>
      </c>
      <c r="G314" s="60" t="s">
        <v>2671</v>
      </c>
      <c r="H314" s="65">
        <v>42369</v>
      </c>
    </row>
    <row r="315" spans="1:8" ht="48" x14ac:dyDescent="0.25">
      <c r="A315" s="66" t="s">
        <v>2147</v>
      </c>
      <c r="B315" s="60" t="s">
        <v>10173</v>
      </c>
      <c r="C315" s="61">
        <v>41927</v>
      </c>
      <c r="D315" s="62">
        <v>1600</v>
      </c>
      <c r="E315" s="62">
        <v>1600</v>
      </c>
      <c r="F315" s="63" t="s">
        <v>2141</v>
      </c>
      <c r="G315" s="60" t="s">
        <v>2633</v>
      </c>
      <c r="H315" s="65">
        <v>42369</v>
      </c>
    </row>
    <row r="316" spans="1:8" ht="48" x14ac:dyDescent="0.25">
      <c r="A316" s="66" t="s">
        <v>2148</v>
      </c>
      <c r="B316" s="60" t="s">
        <v>10172</v>
      </c>
      <c r="C316" s="61">
        <v>41927</v>
      </c>
      <c r="D316" s="62">
        <v>1040</v>
      </c>
      <c r="E316" s="62">
        <v>1040</v>
      </c>
      <c r="F316" s="63" t="s">
        <v>2141</v>
      </c>
      <c r="G316" s="60" t="s">
        <v>2592</v>
      </c>
      <c r="H316" s="65">
        <v>42369</v>
      </c>
    </row>
    <row r="317" spans="1:8" ht="48" x14ac:dyDescent="0.25">
      <c r="A317" s="66" t="s">
        <v>2149</v>
      </c>
      <c r="B317" s="60" t="s">
        <v>10172</v>
      </c>
      <c r="C317" s="61">
        <v>41927</v>
      </c>
      <c r="D317" s="62">
        <v>3968</v>
      </c>
      <c r="E317" s="62">
        <v>3968</v>
      </c>
      <c r="F317" s="63" t="s">
        <v>2141</v>
      </c>
      <c r="G317" s="60" t="s">
        <v>2634</v>
      </c>
      <c r="H317" s="65">
        <v>42369</v>
      </c>
    </row>
    <row r="318" spans="1:8" ht="48" x14ac:dyDescent="0.25">
      <c r="A318" s="66" t="s">
        <v>2150</v>
      </c>
      <c r="B318" s="60" t="s">
        <v>10172</v>
      </c>
      <c r="C318" s="61">
        <v>41927</v>
      </c>
      <c r="D318" s="62">
        <v>3600</v>
      </c>
      <c r="E318" s="62">
        <v>3600</v>
      </c>
      <c r="F318" s="63" t="s">
        <v>2141</v>
      </c>
      <c r="G318" s="60" t="s">
        <v>2643</v>
      </c>
      <c r="H318" s="65">
        <v>42369</v>
      </c>
    </row>
    <row r="319" spans="1:8" ht="48" x14ac:dyDescent="0.25">
      <c r="A319" s="66" t="s">
        <v>2151</v>
      </c>
      <c r="B319" s="60" t="s">
        <v>10172</v>
      </c>
      <c r="C319" s="61">
        <v>41927</v>
      </c>
      <c r="D319" s="62">
        <v>600</v>
      </c>
      <c r="E319" s="62">
        <v>600</v>
      </c>
      <c r="F319" s="63" t="s">
        <v>2141</v>
      </c>
      <c r="G319" s="60" t="s">
        <v>2664</v>
      </c>
      <c r="H319" s="65">
        <v>42369</v>
      </c>
    </row>
    <row r="320" spans="1:8" ht="48" x14ac:dyDescent="0.25">
      <c r="A320" s="66" t="s">
        <v>2152</v>
      </c>
      <c r="B320" s="60" t="s">
        <v>10172</v>
      </c>
      <c r="C320" s="61">
        <v>41927</v>
      </c>
      <c r="D320" s="62">
        <v>4000</v>
      </c>
      <c r="E320" s="62">
        <v>4000</v>
      </c>
      <c r="F320" s="63" t="s">
        <v>2141</v>
      </c>
      <c r="G320" s="60" t="s">
        <v>2678</v>
      </c>
      <c r="H320" s="65">
        <v>42369</v>
      </c>
    </row>
    <row r="321" spans="1:8" ht="48" x14ac:dyDescent="0.25">
      <c r="A321" s="66" t="s">
        <v>2153</v>
      </c>
      <c r="B321" s="60" t="s">
        <v>10172</v>
      </c>
      <c r="C321" s="61">
        <v>41927</v>
      </c>
      <c r="D321" s="62">
        <v>2564.1999999999998</v>
      </c>
      <c r="E321" s="62">
        <v>2564.1999999999998</v>
      </c>
      <c r="F321" s="63" t="s">
        <v>2141</v>
      </c>
      <c r="G321" s="60" t="s">
        <v>2593</v>
      </c>
      <c r="H321" s="65">
        <v>42369</v>
      </c>
    </row>
    <row r="322" spans="1:8" ht="48" x14ac:dyDescent="0.25">
      <c r="A322" s="66" t="s">
        <v>2154</v>
      </c>
      <c r="B322" s="60" t="s">
        <v>10172</v>
      </c>
      <c r="C322" s="61">
        <v>41927</v>
      </c>
      <c r="D322" s="62">
        <v>1200</v>
      </c>
      <c r="E322" s="62">
        <v>1200</v>
      </c>
      <c r="F322" s="63" t="s">
        <v>2141</v>
      </c>
      <c r="G322" s="60" t="s">
        <v>2623</v>
      </c>
      <c r="H322" s="65">
        <v>42369</v>
      </c>
    </row>
    <row r="323" spans="1:8" ht="48" x14ac:dyDescent="0.25">
      <c r="A323" s="66" t="s">
        <v>2155</v>
      </c>
      <c r="B323" s="60" t="s">
        <v>10172</v>
      </c>
      <c r="C323" s="61">
        <v>41927</v>
      </c>
      <c r="D323" s="62">
        <v>4000</v>
      </c>
      <c r="E323" s="62">
        <v>4000</v>
      </c>
      <c r="F323" s="63" t="s">
        <v>2141</v>
      </c>
      <c r="G323" s="60" t="s">
        <v>2654</v>
      </c>
      <c r="H323" s="65">
        <v>42369</v>
      </c>
    </row>
    <row r="324" spans="1:8" ht="48" x14ac:dyDescent="0.25">
      <c r="A324" s="66" t="s">
        <v>2156</v>
      </c>
      <c r="B324" s="60" t="s">
        <v>10172</v>
      </c>
      <c r="C324" s="61">
        <v>41927</v>
      </c>
      <c r="D324" s="62">
        <v>4000</v>
      </c>
      <c r="E324" s="62">
        <v>4000</v>
      </c>
      <c r="F324" s="63" t="s">
        <v>2141</v>
      </c>
      <c r="G324" s="60" t="s">
        <v>2594</v>
      </c>
      <c r="H324" s="65">
        <v>42369</v>
      </c>
    </row>
    <row r="325" spans="1:8" ht="48" x14ac:dyDescent="0.25">
      <c r="A325" s="66" t="s">
        <v>2157</v>
      </c>
      <c r="B325" s="60" t="s">
        <v>10172</v>
      </c>
      <c r="C325" s="61">
        <v>41927</v>
      </c>
      <c r="D325" s="62">
        <v>800</v>
      </c>
      <c r="E325" s="62">
        <v>800</v>
      </c>
      <c r="F325" s="63" t="s">
        <v>2141</v>
      </c>
      <c r="G325" s="60" t="s">
        <v>2644</v>
      </c>
      <c r="H325" s="65">
        <v>42369</v>
      </c>
    </row>
    <row r="326" spans="1:8" ht="48" x14ac:dyDescent="0.25">
      <c r="A326" s="66" t="s">
        <v>2158</v>
      </c>
      <c r="B326" s="60" t="s">
        <v>10172</v>
      </c>
      <c r="C326" s="61">
        <v>41927</v>
      </c>
      <c r="D326" s="62">
        <v>3600</v>
      </c>
      <c r="E326" s="62">
        <v>3600</v>
      </c>
      <c r="F326" s="63" t="s">
        <v>2141</v>
      </c>
      <c r="G326" s="60" t="s">
        <v>2665</v>
      </c>
      <c r="H326" s="65">
        <v>42369</v>
      </c>
    </row>
    <row r="327" spans="1:8" ht="48" x14ac:dyDescent="0.25">
      <c r="A327" s="66" t="s">
        <v>2159</v>
      </c>
      <c r="B327" s="60" t="s">
        <v>10172</v>
      </c>
      <c r="C327" s="61">
        <v>41927</v>
      </c>
      <c r="D327" s="62">
        <v>1606.4</v>
      </c>
      <c r="E327" s="62">
        <v>1606.4</v>
      </c>
      <c r="F327" s="63" t="s">
        <v>2141</v>
      </c>
      <c r="G327" s="60" t="s">
        <v>2595</v>
      </c>
      <c r="H327" s="65">
        <v>42369</v>
      </c>
    </row>
    <row r="328" spans="1:8" ht="48" x14ac:dyDescent="0.25">
      <c r="A328" s="66" t="s">
        <v>2160</v>
      </c>
      <c r="B328" s="60" t="s">
        <v>10172</v>
      </c>
      <c r="C328" s="61">
        <v>41927</v>
      </c>
      <c r="D328" s="62">
        <v>5400</v>
      </c>
      <c r="E328" s="62">
        <v>5400</v>
      </c>
      <c r="F328" s="63" t="s">
        <v>2141</v>
      </c>
      <c r="G328" s="60" t="s">
        <v>2624</v>
      </c>
      <c r="H328" s="65">
        <v>42369</v>
      </c>
    </row>
    <row r="329" spans="1:8" ht="48" x14ac:dyDescent="0.25">
      <c r="A329" s="66" t="s">
        <v>2161</v>
      </c>
      <c r="B329" s="60" t="s">
        <v>10172</v>
      </c>
      <c r="C329" s="61">
        <v>41927</v>
      </c>
      <c r="D329" s="62">
        <v>880</v>
      </c>
      <c r="E329" s="62">
        <v>880</v>
      </c>
      <c r="F329" s="63" t="s">
        <v>2141</v>
      </c>
      <c r="G329" s="60" t="s">
        <v>2659</v>
      </c>
      <c r="H329" s="65">
        <v>42369</v>
      </c>
    </row>
    <row r="330" spans="1:8" ht="48" x14ac:dyDescent="0.25">
      <c r="A330" s="66" t="s">
        <v>2162</v>
      </c>
      <c r="B330" s="60" t="s">
        <v>10172</v>
      </c>
      <c r="C330" s="61">
        <v>41927</v>
      </c>
      <c r="D330" s="62">
        <v>3800</v>
      </c>
      <c r="E330" s="62">
        <v>3800</v>
      </c>
      <c r="F330" s="63" t="s">
        <v>2141</v>
      </c>
      <c r="G330" s="60" t="s">
        <v>2596</v>
      </c>
      <c r="H330" s="65">
        <v>42369</v>
      </c>
    </row>
    <row r="331" spans="1:8" ht="48" x14ac:dyDescent="0.25">
      <c r="A331" s="66" t="s">
        <v>2163</v>
      </c>
      <c r="B331" s="60" t="s">
        <v>10172</v>
      </c>
      <c r="C331" s="61">
        <v>41927</v>
      </c>
      <c r="D331" s="62">
        <v>2839.7</v>
      </c>
      <c r="E331" s="62">
        <v>2839.7</v>
      </c>
      <c r="F331" s="63" t="s">
        <v>2141</v>
      </c>
      <c r="G331" s="60" t="s">
        <v>2625</v>
      </c>
      <c r="H331" s="65">
        <v>42369</v>
      </c>
    </row>
    <row r="332" spans="1:8" ht="48" x14ac:dyDescent="0.25">
      <c r="A332" s="66" t="s">
        <v>2164</v>
      </c>
      <c r="B332" s="60" t="s">
        <v>10172</v>
      </c>
      <c r="C332" s="61">
        <v>41927</v>
      </c>
      <c r="D332" s="62">
        <v>5520</v>
      </c>
      <c r="E332" s="62">
        <v>5520</v>
      </c>
      <c r="F332" s="63" t="s">
        <v>2141</v>
      </c>
      <c r="G332" s="60" t="s">
        <v>2597</v>
      </c>
      <c r="H332" s="65">
        <v>42369</v>
      </c>
    </row>
    <row r="333" spans="1:8" ht="48" x14ac:dyDescent="0.25">
      <c r="A333" s="66" t="s">
        <v>2165</v>
      </c>
      <c r="B333" s="60" t="s">
        <v>10172</v>
      </c>
      <c r="C333" s="61">
        <v>41927</v>
      </c>
      <c r="D333" s="62">
        <v>1320</v>
      </c>
      <c r="E333" s="62">
        <v>1320</v>
      </c>
      <c r="F333" s="63" t="s">
        <v>2141</v>
      </c>
      <c r="G333" s="60" t="s">
        <v>2650</v>
      </c>
      <c r="H333" s="65">
        <v>42369</v>
      </c>
    </row>
    <row r="334" spans="1:8" ht="48" x14ac:dyDescent="0.25">
      <c r="A334" s="66" t="s">
        <v>1539</v>
      </c>
      <c r="B334" s="60" t="s">
        <v>10172</v>
      </c>
      <c r="C334" s="61">
        <v>41927</v>
      </c>
      <c r="D334" s="62">
        <v>3800</v>
      </c>
      <c r="E334" s="62">
        <v>3800</v>
      </c>
      <c r="F334" s="63" t="s">
        <v>2141</v>
      </c>
      <c r="G334" s="60" t="s">
        <v>2626</v>
      </c>
      <c r="H334" s="65">
        <v>42369</v>
      </c>
    </row>
    <row r="335" spans="1:8" ht="48" x14ac:dyDescent="0.25">
      <c r="A335" s="66" t="s">
        <v>2166</v>
      </c>
      <c r="B335" s="60" t="s">
        <v>10172</v>
      </c>
      <c r="C335" s="61">
        <v>41927</v>
      </c>
      <c r="D335" s="62">
        <v>2096</v>
      </c>
      <c r="E335" s="62">
        <v>2096</v>
      </c>
      <c r="F335" s="63" t="s">
        <v>2141</v>
      </c>
      <c r="G335" s="60" t="s">
        <v>2616</v>
      </c>
      <c r="H335" s="65">
        <v>42339</v>
      </c>
    </row>
    <row r="336" spans="1:8" ht="48" x14ac:dyDescent="0.25">
      <c r="A336" s="66" t="s">
        <v>2167</v>
      </c>
      <c r="B336" s="60" t="s">
        <v>10172</v>
      </c>
      <c r="C336" s="61">
        <v>41927</v>
      </c>
      <c r="D336" s="62">
        <v>4000</v>
      </c>
      <c r="E336" s="62">
        <v>4000</v>
      </c>
      <c r="F336" s="63" t="s">
        <v>2141</v>
      </c>
      <c r="G336" s="60" t="s">
        <v>2655</v>
      </c>
      <c r="H336" s="65">
        <v>42369</v>
      </c>
    </row>
    <row r="337" spans="1:8" ht="48" x14ac:dyDescent="0.25">
      <c r="A337" s="66" t="s">
        <v>2168</v>
      </c>
      <c r="B337" s="60" t="s">
        <v>10172</v>
      </c>
      <c r="C337" s="61">
        <v>41927</v>
      </c>
      <c r="D337" s="62">
        <v>9208</v>
      </c>
      <c r="E337" s="62">
        <v>9208</v>
      </c>
      <c r="F337" s="63" t="s">
        <v>2141</v>
      </c>
      <c r="G337" s="60" t="s">
        <v>2635</v>
      </c>
      <c r="H337" s="65">
        <v>42369</v>
      </c>
    </row>
    <row r="338" spans="1:8" ht="48" x14ac:dyDescent="0.25">
      <c r="A338" s="66" t="s">
        <v>2169</v>
      </c>
      <c r="B338" s="60" t="s">
        <v>10172</v>
      </c>
      <c r="C338" s="61">
        <v>41927</v>
      </c>
      <c r="D338" s="62">
        <v>20722</v>
      </c>
      <c r="E338" s="62">
        <v>20722</v>
      </c>
      <c r="F338" s="63" t="s">
        <v>2141</v>
      </c>
      <c r="G338" s="60" t="s">
        <v>2679</v>
      </c>
      <c r="H338" s="65">
        <v>42369</v>
      </c>
    </row>
    <row r="339" spans="1:8" ht="60" x14ac:dyDescent="0.25">
      <c r="A339" s="66" t="s">
        <v>2170</v>
      </c>
      <c r="B339" s="60" t="s">
        <v>2171</v>
      </c>
      <c r="C339" s="61">
        <v>41927</v>
      </c>
      <c r="D339" s="62">
        <v>1</v>
      </c>
      <c r="E339" s="62">
        <v>1</v>
      </c>
      <c r="F339" s="63" t="s">
        <v>2141</v>
      </c>
      <c r="G339" s="60" t="s">
        <v>2666</v>
      </c>
      <c r="H339" s="65">
        <v>42369</v>
      </c>
    </row>
    <row r="340" spans="1:8" ht="60" x14ac:dyDescent="0.25">
      <c r="A340" s="66" t="s">
        <v>2172</v>
      </c>
      <c r="B340" s="60" t="s">
        <v>2173</v>
      </c>
      <c r="C340" s="61">
        <v>41927</v>
      </c>
      <c r="D340" s="62">
        <v>1520</v>
      </c>
      <c r="E340" s="62">
        <v>1520</v>
      </c>
      <c r="F340" s="63" t="s">
        <v>2141</v>
      </c>
      <c r="G340" s="60" t="s">
        <v>2657</v>
      </c>
      <c r="H340" s="65">
        <v>42369</v>
      </c>
    </row>
    <row r="341" spans="1:8" ht="48" x14ac:dyDescent="0.25">
      <c r="A341" s="66" t="s">
        <v>2174</v>
      </c>
      <c r="B341" s="60" t="s">
        <v>10172</v>
      </c>
      <c r="C341" s="61">
        <v>41927</v>
      </c>
      <c r="D341" s="62">
        <v>2400</v>
      </c>
      <c r="E341" s="62">
        <v>2400</v>
      </c>
      <c r="F341" s="63" t="s">
        <v>2141</v>
      </c>
      <c r="G341" s="60" t="s">
        <v>2656</v>
      </c>
      <c r="H341" s="65">
        <v>42369</v>
      </c>
    </row>
    <row r="342" spans="1:8" ht="36" x14ac:dyDescent="0.25">
      <c r="A342" s="66" t="s">
        <v>2175</v>
      </c>
      <c r="B342" s="60" t="s">
        <v>2176</v>
      </c>
      <c r="C342" s="61">
        <v>41871</v>
      </c>
      <c r="D342" s="62">
        <v>0</v>
      </c>
      <c r="E342" s="62">
        <v>0</v>
      </c>
      <c r="F342" s="63"/>
      <c r="G342" s="60" t="s">
        <v>7</v>
      </c>
      <c r="H342" s="65">
        <v>42004</v>
      </c>
    </row>
    <row r="343" spans="1:8" ht="24" x14ac:dyDescent="0.25">
      <c r="A343" s="66" t="s">
        <v>2177</v>
      </c>
      <c r="B343" s="60" t="s">
        <v>2178</v>
      </c>
      <c r="C343" s="61">
        <v>41939</v>
      </c>
      <c r="D343" s="62">
        <v>76300</v>
      </c>
      <c r="E343" s="62">
        <v>76300</v>
      </c>
      <c r="F343" s="63"/>
      <c r="G343" s="60" t="s">
        <v>2598</v>
      </c>
      <c r="H343" s="65">
        <v>41970</v>
      </c>
    </row>
    <row r="344" spans="1:8" ht="24" x14ac:dyDescent="0.25">
      <c r="A344" s="66" t="s">
        <v>2179</v>
      </c>
      <c r="B344" s="60" t="s">
        <v>2180</v>
      </c>
      <c r="C344" s="61">
        <v>41887</v>
      </c>
      <c r="D344" s="62">
        <v>8000</v>
      </c>
      <c r="E344" s="62">
        <v>10000</v>
      </c>
      <c r="F344" s="63" t="s">
        <v>1590</v>
      </c>
      <c r="G344" s="60" t="s">
        <v>9</v>
      </c>
      <c r="H344" s="65">
        <v>41963</v>
      </c>
    </row>
    <row r="345" spans="1:8" ht="24" x14ac:dyDescent="0.25">
      <c r="A345" s="66" t="s">
        <v>2181</v>
      </c>
      <c r="B345" s="60" t="s">
        <v>2182</v>
      </c>
      <c r="C345" s="61">
        <v>41939</v>
      </c>
      <c r="D345" s="62">
        <v>76300</v>
      </c>
      <c r="E345" s="62">
        <v>76300</v>
      </c>
      <c r="F345" s="63"/>
      <c r="G345" s="60" t="s">
        <v>2598</v>
      </c>
      <c r="H345" s="65">
        <v>41970</v>
      </c>
    </row>
    <row r="346" spans="1:8" ht="24" x14ac:dyDescent="0.25">
      <c r="A346" s="66" t="s">
        <v>2183</v>
      </c>
      <c r="B346" s="60" t="s">
        <v>2184</v>
      </c>
      <c r="C346" s="61">
        <v>41689</v>
      </c>
      <c r="D346" s="62">
        <v>43750</v>
      </c>
      <c r="E346" s="62">
        <v>43750</v>
      </c>
      <c r="F346" s="63"/>
      <c r="G346" s="60" t="s">
        <v>2649</v>
      </c>
      <c r="H346" s="65">
        <v>42004</v>
      </c>
    </row>
    <row r="347" spans="1:8" x14ac:dyDescent="0.25">
      <c r="A347" s="66" t="s">
        <v>2185</v>
      </c>
      <c r="B347" s="60" t="s">
        <v>2472</v>
      </c>
      <c r="C347" s="61">
        <v>41941</v>
      </c>
      <c r="D347" s="62">
        <v>1000</v>
      </c>
      <c r="E347" s="62">
        <v>1000</v>
      </c>
      <c r="F347" s="63" t="s">
        <v>2122</v>
      </c>
      <c r="G347" s="60" t="s">
        <v>1534</v>
      </c>
      <c r="H347" s="65">
        <v>41941</v>
      </c>
    </row>
    <row r="348" spans="1:8" x14ac:dyDescent="0.25">
      <c r="A348" s="66" t="s">
        <v>2186</v>
      </c>
      <c r="B348" s="60" t="s">
        <v>2472</v>
      </c>
      <c r="C348" s="61">
        <v>41941</v>
      </c>
      <c r="D348" s="62">
        <v>1000</v>
      </c>
      <c r="E348" s="62">
        <v>1000</v>
      </c>
      <c r="F348" s="63" t="s">
        <v>2122</v>
      </c>
      <c r="G348" s="60" t="s">
        <v>1533</v>
      </c>
      <c r="H348" s="65">
        <v>41941</v>
      </c>
    </row>
    <row r="349" spans="1:8" x14ac:dyDescent="0.25">
      <c r="A349" s="66" t="s">
        <v>2187</v>
      </c>
      <c r="B349" s="60" t="s">
        <v>2472</v>
      </c>
      <c r="C349" s="61">
        <v>41941</v>
      </c>
      <c r="D349" s="62">
        <v>700</v>
      </c>
      <c r="E349" s="62">
        <v>700</v>
      </c>
      <c r="F349" s="63" t="s">
        <v>2122</v>
      </c>
      <c r="G349" s="60" t="s">
        <v>2627</v>
      </c>
      <c r="H349" s="65">
        <v>41941</v>
      </c>
    </row>
    <row r="350" spans="1:8" ht="36" x14ac:dyDescent="0.25">
      <c r="A350" s="66" t="s">
        <v>2188</v>
      </c>
      <c r="B350" s="60" t="s">
        <v>2189</v>
      </c>
      <c r="C350" s="61">
        <v>41941</v>
      </c>
      <c r="D350" s="62">
        <v>180484.1</v>
      </c>
      <c r="E350" s="62">
        <v>225605.13</v>
      </c>
      <c r="F350" s="63"/>
      <c r="G350" s="60" t="s">
        <v>2587</v>
      </c>
      <c r="H350" s="65">
        <v>42035</v>
      </c>
    </row>
    <row r="351" spans="1:8" x14ac:dyDescent="0.25">
      <c r="A351" s="66" t="s">
        <v>2190</v>
      </c>
      <c r="B351" s="60" t="s">
        <v>2191</v>
      </c>
      <c r="C351" s="61">
        <v>41941</v>
      </c>
      <c r="D351" s="62">
        <v>3800</v>
      </c>
      <c r="E351" s="62">
        <v>3800</v>
      </c>
      <c r="F351" s="63" t="s">
        <v>2122</v>
      </c>
      <c r="G351" s="60" t="s">
        <v>2599</v>
      </c>
      <c r="H351" s="65">
        <v>41956</v>
      </c>
    </row>
    <row r="352" spans="1:8" ht="24" x14ac:dyDescent="0.25">
      <c r="A352" s="66" t="s">
        <v>2192</v>
      </c>
      <c r="B352" s="60" t="s">
        <v>2193</v>
      </c>
      <c r="C352" s="61">
        <v>41940</v>
      </c>
      <c r="D352" s="62">
        <v>0</v>
      </c>
      <c r="E352" s="62">
        <v>0</v>
      </c>
      <c r="F352" s="63" t="s">
        <v>2108</v>
      </c>
      <c r="G352" s="60" t="s">
        <v>1516</v>
      </c>
      <c r="H352" s="65">
        <v>41988</v>
      </c>
    </row>
    <row r="353" spans="1:8" ht="72" x14ac:dyDescent="0.25">
      <c r="A353" s="66" t="s">
        <v>2194</v>
      </c>
      <c r="B353" s="60" t="s">
        <v>2195</v>
      </c>
      <c r="C353" s="61">
        <v>41934</v>
      </c>
      <c r="D353" s="62">
        <v>1000000</v>
      </c>
      <c r="E353" s="62">
        <v>1000000</v>
      </c>
      <c r="F353" s="63" t="s">
        <v>2196</v>
      </c>
      <c r="G353" s="60" t="s">
        <v>1531</v>
      </c>
      <c r="H353" s="65">
        <v>42308</v>
      </c>
    </row>
    <row r="354" spans="1:8" ht="72" x14ac:dyDescent="0.25">
      <c r="A354" s="66" t="s">
        <v>2197</v>
      </c>
      <c r="B354" s="60" t="s">
        <v>2198</v>
      </c>
      <c r="C354" s="61">
        <v>41922</v>
      </c>
      <c r="D354" s="62">
        <v>1000000</v>
      </c>
      <c r="E354" s="62">
        <v>1000000</v>
      </c>
      <c r="F354" s="63" t="s">
        <v>2199</v>
      </c>
      <c r="G354" s="60" t="s">
        <v>1531</v>
      </c>
      <c r="H354" s="65">
        <v>42315</v>
      </c>
    </row>
    <row r="355" spans="1:8" ht="24" x14ac:dyDescent="0.25">
      <c r="A355" s="66" t="s">
        <v>2200</v>
      </c>
      <c r="B355" s="60" t="s">
        <v>2201</v>
      </c>
      <c r="C355" s="61">
        <v>41936</v>
      </c>
      <c r="D355" s="62">
        <v>0</v>
      </c>
      <c r="E355" s="62">
        <v>0</v>
      </c>
      <c r="F355" s="63" t="s">
        <v>2196</v>
      </c>
      <c r="G355" s="60" t="s">
        <v>1522</v>
      </c>
      <c r="H355" s="65">
        <v>42308</v>
      </c>
    </row>
    <row r="356" spans="1:8" ht="24" x14ac:dyDescent="0.25">
      <c r="A356" s="66" t="s">
        <v>2202</v>
      </c>
      <c r="B356" s="60" t="s">
        <v>2203</v>
      </c>
      <c r="C356" s="61">
        <v>41764</v>
      </c>
      <c r="D356" s="62">
        <v>0</v>
      </c>
      <c r="E356" s="62">
        <v>0</v>
      </c>
      <c r="F356" s="63"/>
      <c r="G356" s="60" t="s">
        <v>2649</v>
      </c>
      <c r="H356" s="65">
        <v>42004</v>
      </c>
    </row>
    <row r="357" spans="1:8" ht="24" x14ac:dyDescent="0.25">
      <c r="A357" s="66" t="s">
        <v>2204</v>
      </c>
      <c r="B357" s="60" t="s">
        <v>2205</v>
      </c>
      <c r="C357" s="61">
        <v>41887</v>
      </c>
      <c r="D357" s="62">
        <v>0</v>
      </c>
      <c r="E357" s="62">
        <v>0</v>
      </c>
      <c r="F357" s="63" t="s">
        <v>2206</v>
      </c>
      <c r="G357" s="60" t="s">
        <v>9</v>
      </c>
      <c r="H357" s="65">
        <v>41974</v>
      </c>
    </row>
    <row r="358" spans="1:8" ht="36" x14ac:dyDescent="0.25">
      <c r="A358" s="66" t="s">
        <v>2207</v>
      </c>
      <c r="B358" s="60" t="s">
        <v>2208</v>
      </c>
      <c r="C358" s="61">
        <v>41802</v>
      </c>
      <c r="D358" s="62">
        <v>0</v>
      </c>
      <c r="E358" s="62">
        <v>0</v>
      </c>
      <c r="F358" s="63"/>
      <c r="G358" s="60" t="s">
        <v>294</v>
      </c>
      <c r="H358" s="65">
        <v>42004</v>
      </c>
    </row>
    <row r="359" spans="1:8" ht="24" x14ac:dyDescent="0.25">
      <c r="A359" s="66" t="s">
        <v>2209</v>
      </c>
      <c r="B359" s="60" t="s">
        <v>2210</v>
      </c>
      <c r="C359" s="61">
        <v>41653</v>
      </c>
      <c r="D359" s="62">
        <v>0</v>
      </c>
      <c r="E359" s="62">
        <v>0</v>
      </c>
      <c r="F359" s="63" t="s">
        <v>1545</v>
      </c>
      <c r="G359" s="60" t="s">
        <v>1512</v>
      </c>
      <c r="H359" s="65">
        <v>42004</v>
      </c>
    </row>
    <row r="360" spans="1:8" ht="48" x14ac:dyDescent="0.25">
      <c r="A360" s="66" t="s">
        <v>2211</v>
      </c>
      <c r="B360" s="60" t="s">
        <v>2212</v>
      </c>
      <c r="C360" s="61">
        <v>41653</v>
      </c>
      <c r="D360" s="62">
        <v>0</v>
      </c>
      <c r="E360" s="62">
        <v>0</v>
      </c>
      <c r="F360" s="63"/>
      <c r="G360" s="60" t="s">
        <v>195</v>
      </c>
      <c r="H360" s="65">
        <v>41866</v>
      </c>
    </row>
    <row r="361" spans="1:8" ht="24" x14ac:dyDescent="0.25">
      <c r="A361" s="66" t="s">
        <v>2213</v>
      </c>
      <c r="B361" s="60" t="s">
        <v>2214</v>
      </c>
      <c r="C361" s="61">
        <v>41939</v>
      </c>
      <c r="D361" s="62">
        <v>28760</v>
      </c>
      <c r="E361" s="62">
        <v>35950</v>
      </c>
      <c r="F361" s="63" t="s">
        <v>2215</v>
      </c>
      <c r="G361" s="64" t="s">
        <v>2617</v>
      </c>
      <c r="H361" s="65">
        <v>42155</v>
      </c>
    </row>
    <row r="362" spans="1:8" ht="24" x14ac:dyDescent="0.25">
      <c r="A362" s="66" t="s">
        <v>2216</v>
      </c>
      <c r="B362" s="60" t="s">
        <v>2217</v>
      </c>
      <c r="C362" s="61">
        <v>41969</v>
      </c>
      <c r="D362" s="62">
        <v>1683000</v>
      </c>
      <c r="E362" s="62">
        <v>2103750</v>
      </c>
      <c r="F362" s="63" t="s">
        <v>1684</v>
      </c>
      <c r="G362" s="60" t="s">
        <v>243</v>
      </c>
      <c r="H362" s="65">
        <v>42613</v>
      </c>
    </row>
    <row r="363" spans="1:8" ht="24" x14ac:dyDescent="0.25">
      <c r="A363" s="66" t="s">
        <v>2218</v>
      </c>
      <c r="B363" s="60" t="s">
        <v>2219</v>
      </c>
      <c r="C363" s="61">
        <v>41969</v>
      </c>
      <c r="D363" s="62">
        <v>2287440</v>
      </c>
      <c r="E363" s="62">
        <v>2859300</v>
      </c>
      <c r="F363" s="63" t="s">
        <v>1684</v>
      </c>
      <c r="G363" s="60" t="s">
        <v>243</v>
      </c>
      <c r="H363" s="65">
        <v>42613</v>
      </c>
    </row>
    <row r="364" spans="1:8" ht="24" x14ac:dyDescent="0.25">
      <c r="A364" s="66" t="s">
        <v>2220</v>
      </c>
      <c r="B364" s="60" t="s">
        <v>10174</v>
      </c>
      <c r="C364" s="61">
        <v>41939</v>
      </c>
      <c r="D364" s="62">
        <v>28760</v>
      </c>
      <c r="E364" s="62">
        <v>35950</v>
      </c>
      <c r="F364" s="63" t="s">
        <v>1735</v>
      </c>
      <c r="G364" s="60" t="s">
        <v>2617</v>
      </c>
      <c r="H364" s="65">
        <v>42155</v>
      </c>
    </row>
    <row r="365" spans="1:8" ht="36" x14ac:dyDescent="0.25">
      <c r="A365" s="66" t="s">
        <v>2221</v>
      </c>
      <c r="B365" s="60" t="s">
        <v>2222</v>
      </c>
      <c r="C365" s="61">
        <v>41802</v>
      </c>
      <c r="D365" s="62">
        <v>40000</v>
      </c>
      <c r="E365" s="62">
        <v>50000</v>
      </c>
      <c r="F365" s="63" t="s">
        <v>1590</v>
      </c>
      <c r="G365" s="60" t="s">
        <v>294</v>
      </c>
      <c r="H365" s="65">
        <v>41985</v>
      </c>
    </row>
    <row r="366" spans="1:8" ht="24" x14ac:dyDescent="0.25">
      <c r="A366" s="66" t="s">
        <v>2223</v>
      </c>
      <c r="B366" s="60" t="s">
        <v>2224</v>
      </c>
      <c r="C366" s="61">
        <v>41802</v>
      </c>
      <c r="D366" s="62">
        <v>50000</v>
      </c>
      <c r="E366" s="62">
        <v>50000</v>
      </c>
      <c r="F366" s="63"/>
      <c r="G366" s="60" t="s">
        <v>294</v>
      </c>
      <c r="H366" s="65">
        <v>41974</v>
      </c>
    </row>
    <row r="367" spans="1:8" ht="36" x14ac:dyDescent="0.25">
      <c r="A367" s="66" t="s">
        <v>2225</v>
      </c>
      <c r="B367" s="60" t="s">
        <v>2226</v>
      </c>
      <c r="C367" s="61">
        <v>41647</v>
      </c>
      <c r="D367" s="62">
        <v>9110.36</v>
      </c>
      <c r="E367" s="62">
        <v>9110.36</v>
      </c>
      <c r="F367" s="63" t="s">
        <v>1477</v>
      </c>
      <c r="G367" s="60" t="s">
        <v>299</v>
      </c>
      <c r="H367" s="65">
        <v>41729</v>
      </c>
    </row>
    <row r="368" spans="1:8" ht="36" x14ac:dyDescent="0.25">
      <c r="A368" s="66" t="s">
        <v>2227</v>
      </c>
      <c r="B368" s="60" t="s">
        <v>2228</v>
      </c>
      <c r="C368" s="61">
        <v>41666</v>
      </c>
      <c r="D368" s="62">
        <v>0</v>
      </c>
      <c r="E368" s="62">
        <v>0</v>
      </c>
      <c r="F368" s="63" t="s">
        <v>50</v>
      </c>
      <c r="G368" s="60" t="s">
        <v>236</v>
      </c>
      <c r="H368" s="65">
        <v>42004</v>
      </c>
    </row>
    <row r="369" spans="1:8" ht="24" x14ac:dyDescent="0.25">
      <c r="A369" s="66" t="s">
        <v>2229</v>
      </c>
      <c r="B369" s="60" t="s">
        <v>2230</v>
      </c>
      <c r="C369" s="61">
        <v>41667</v>
      </c>
      <c r="D369" s="62">
        <v>19800</v>
      </c>
      <c r="E369" s="62">
        <v>24750</v>
      </c>
      <c r="F369" s="63" t="s">
        <v>50</v>
      </c>
      <c r="G369" s="60" t="s">
        <v>246</v>
      </c>
      <c r="H369" s="65">
        <v>42004</v>
      </c>
    </row>
    <row r="370" spans="1:8" ht="24" x14ac:dyDescent="0.25">
      <c r="A370" s="66" t="s">
        <v>2231</v>
      </c>
      <c r="B370" s="60" t="s">
        <v>2232</v>
      </c>
      <c r="C370" s="61">
        <v>41669</v>
      </c>
      <c r="D370" s="62">
        <v>48000</v>
      </c>
      <c r="E370" s="62">
        <v>48000</v>
      </c>
      <c r="F370" s="63" t="s">
        <v>50</v>
      </c>
      <c r="G370" s="60" t="s">
        <v>1529</v>
      </c>
      <c r="H370" s="65">
        <v>42004</v>
      </c>
    </row>
    <row r="371" spans="1:8" ht="24" x14ac:dyDescent="0.25">
      <c r="A371" s="66" t="s">
        <v>2233</v>
      </c>
      <c r="B371" s="60" t="s">
        <v>1513</v>
      </c>
      <c r="C371" s="61">
        <v>41680</v>
      </c>
      <c r="D371" s="62">
        <v>0</v>
      </c>
      <c r="E371" s="62">
        <v>0</v>
      </c>
      <c r="F371" s="63" t="s">
        <v>2234</v>
      </c>
      <c r="G371" s="60" t="s">
        <v>215</v>
      </c>
      <c r="H371" s="65">
        <v>42004</v>
      </c>
    </row>
    <row r="372" spans="1:8" ht="24" x14ac:dyDescent="0.25">
      <c r="A372" s="66" t="s">
        <v>2235</v>
      </c>
      <c r="B372" s="60" t="s">
        <v>2236</v>
      </c>
      <c r="C372" s="61">
        <v>41680</v>
      </c>
      <c r="D372" s="62">
        <v>0</v>
      </c>
      <c r="E372" s="62">
        <v>0</v>
      </c>
      <c r="F372" s="63" t="s">
        <v>2237</v>
      </c>
      <c r="G372" s="64" t="s">
        <v>7</v>
      </c>
      <c r="H372" s="65">
        <v>41680</v>
      </c>
    </row>
    <row r="373" spans="1:8" ht="24" x14ac:dyDescent="0.25">
      <c r="A373" s="66" t="s">
        <v>2238</v>
      </c>
      <c r="B373" s="60" t="s">
        <v>92</v>
      </c>
      <c r="C373" s="61">
        <v>41668</v>
      </c>
      <c r="D373" s="62">
        <v>0</v>
      </c>
      <c r="E373" s="62">
        <v>0</v>
      </c>
      <c r="F373" s="63" t="s">
        <v>2234</v>
      </c>
      <c r="G373" s="60" t="s">
        <v>1514</v>
      </c>
      <c r="H373" s="65">
        <v>41912</v>
      </c>
    </row>
    <row r="374" spans="1:8" ht="24" x14ac:dyDescent="0.25">
      <c r="A374" s="66" t="s">
        <v>2239</v>
      </c>
      <c r="B374" s="60" t="s">
        <v>2240</v>
      </c>
      <c r="C374" s="61">
        <v>41677</v>
      </c>
      <c r="D374" s="62">
        <v>0</v>
      </c>
      <c r="E374" s="62">
        <v>0</v>
      </c>
      <c r="F374" s="63" t="s">
        <v>2234</v>
      </c>
      <c r="G374" s="60" t="s">
        <v>6</v>
      </c>
      <c r="H374" s="65">
        <v>42004</v>
      </c>
    </row>
    <row r="375" spans="1:8" ht="48" x14ac:dyDescent="0.25">
      <c r="A375" s="66" t="s">
        <v>2241</v>
      </c>
      <c r="B375" s="60" t="s">
        <v>2242</v>
      </c>
      <c r="C375" s="61">
        <v>41675</v>
      </c>
      <c r="D375" s="62">
        <v>0</v>
      </c>
      <c r="E375" s="62">
        <v>0</v>
      </c>
      <c r="F375" s="63" t="s">
        <v>2234</v>
      </c>
      <c r="G375" s="60" t="s">
        <v>1515</v>
      </c>
      <c r="H375" s="65">
        <v>42004</v>
      </c>
    </row>
    <row r="376" spans="1:8" ht="48" x14ac:dyDescent="0.25">
      <c r="A376" s="66" t="s">
        <v>2243</v>
      </c>
      <c r="B376" s="60" t="s">
        <v>2244</v>
      </c>
      <c r="C376" s="61">
        <v>41675</v>
      </c>
      <c r="D376" s="62">
        <v>0</v>
      </c>
      <c r="E376" s="62">
        <v>0</v>
      </c>
      <c r="F376" s="63" t="s">
        <v>2234</v>
      </c>
      <c r="G376" s="60" t="s">
        <v>7</v>
      </c>
      <c r="H376" s="65">
        <v>42004</v>
      </c>
    </row>
    <row r="377" spans="1:8" ht="24" x14ac:dyDescent="0.25">
      <c r="A377" s="66" t="s">
        <v>2245</v>
      </c>
      <c r="B377" s="60" t="s">
        <v>142</v>
      </c>
      <c r="C377" s="61">
        <v>41667</v>
      </c>
      <c r="D377" s="62">
        <v>19800</v>
      </c>
      <c r="E377" s="62">
        <v>24750</v>
      </c>
      <c r="F377" s="63" t="s">
        <v>2234</v>
      </c>
      <c r="G377" s="60" t="s">
        <v>1524</v>
      </c>
      <c r="H377" s="65">
        <v>42004</v>
      </c>
    </row>
    <row r="378" spans="1:8" ht="48" x14ac:dyDescent="0.25">
      <c r="A378" s="68" t="s">
        <v>2246</v>
      </c>
      <c r="B378" s="60" t="s">
        <v>2247</v>
      </c>
      <c r="C378" s="61">
        <v>41941</v>
      </c>
      <c r="D378" s="62">
        <v>0</v>
      </c>
      <c r="E378" s="62">
        <v>0</v>
      </c>
      <c r="F378" s="63" t="s">
        <v>2262</v>
      </c>
      <c r="G378" s="69" t="s">
        <v>2587</v>
      </c>
      <c r="H378" s="65">
        <v>41941</v>
      </c>
    </row>
    <row r="379" spans="1:8" ht="48" x14ac:dyDescent="0.25">
      <c r="A379" s="66" t="s">
        <v>2248</v>
      </c>
      <c r="B379" s="60" t="s">
        <v>2249</v>
      </c>
      <c r="C379" s="61">
        <v>41677</v>
      </c>
      <c r="D379" s="62">
        <v>0</v>
      </c>
      <c r="E379" s="62">
        <v>0</v>
      </c>
      <c r="F379" s="63" t="s">
        <v>2250</v>
      </c>
      <c r="G379" s="60" t="s">
        <v>38</v>
      </c>
      <c r="H379" s="65">
        <v>42004</v>
      </c>
    </row>
    <row r="380" spans="1:8" ht="36" x14ac:dyDescent="0.25">
      <c r="A380" s="68" t="s">
        <v>2251</v>
      </c>
      <c r="B380" s="60" t="s">
        <v>2252</v>
      </c>
      <c r="C380" s="61">
        <v>41877</v>
      </c>
      <c r="D380" s="62">
        <v>0</v>
      </c>
      <c r="E380" s="62">
        <v>0</v>
      </c>
      <c r="F380" s="63" t="s">
        <v>2262</v>
      </c>
      <c r="G380" s="69" t="s">
        <v>2587</v>
      </c>
      <c r="H380" s="65">
        <v>41877</v>
      </c>
    </row>
    <row r="381" spans="1:8" ht="48" x14ac:dyDescent="0.25">
      <c r="A381" s="66" t="s">
        <v>2253</v>
      </c>
      <c r="B381" s="60" t="s">
        <v>2254</v>
      </c>
      <c r="C381" s="61">
        <v>41691</v>
      </c>
      <c r="D381" s="62">
        <v>20000</v>
      </c>
      <c r="E381" s="62">
        <v>20000</v>
      </c>
      <c r="F381" s="63" t="s">
        <v>1927</v>
      </c>
      <c r="G381" s="60" t="s">
        <v>215</v>
      </c>
      <c r="H381" s="65">
        <v>41820</v>
      </c>
    </row>
    <row r="382" spans="1:8" ht="36" x14ac:dyDescent="0.25">
      <c r="A382" s="66" t="s">
        <v>2255</v>
      </c>
      <c r="B382" s="60" t="s">
        <v>2256</v>
      </c>
      <c r="C382" s="61">
        <v>41684</v>
      </c>
      <c r="D382" s="62">
        <v>330000</v>
      </c>
      <c r="E382" s="62">
        <v>330000</v>
      </c>
      <c r="F382" s="63" t="s">
        <v>2234</v>
      </c>
      <c r="G382" s="60" t="s">
        <v>240</v>
      </c>
      <c r="H382" s="65">
        <v>42063</v>
      </c>
    </row>
    <row r="383" spans="1:8" ht="24" x14ac:dyDescent="0.25">
      <c r="A383" s="66" t="s">
        <v>2257</v>
      </c>
      <c r="B383" s="60" t="s">
        <v>2258</v>
      </c>
      <c r="C383" s="61">
        <v>41650</v>
      </c>
      <c r="D383" s="62">
        <v>50000</v>
      </c>
      <c r="E383" s="62">
        <v>50000</v>
      </c>
      <c r="F383" s="63" t="s">
        <v>2259</v>
      </c>
      <c r="G383" s="60" t="s">
        <v>2621</v>
      </c>
      <c r="H383" s="65">
        <v>42735</v>
      </c>
    </row>
    <row r="384" spans="1:8" ht="24" x14ac:dyDescent="0.25">
      <c r="A384" s="66" t="s">
        <v>2260</v>
      </c>
      <c r="B384" s="60" t="s">
        <v>2261</v>
      </c>
      <c r="C384" s="61">
        <v>41696</v>
      </c>
      <c r="D384" s="62">
        <v>27500</v>
      </c>
      <c r="E384" s="62">
        <v>27500</v>
      </c>
      <c r="F384" s="63" t="s">
        <v>2262</v>
      </c>
      <c r="G384" s="60" t="s">
        <v>10</v>
      </c>
      <c r="H384" s="65">
        <v>42369</v>
      </c>
    </row>
    <row r="385" spans="1:8" ht="36" x14ac:dyDescent="0.25">
      <c r="A385" s="66" t="s">
        <v>2263</v>
      </c>
      <c r="B385" s="60" t="s">
        <v>2264</v>
      </c>
      <c r="C385" s="61">
        <v>41689</v>
      </c>
      <c r="D385" s="62">
        <v>332178</v>
      </c>
      <c r="E385" s="62">
        <v>415222.5</v>
      </c>
      <c r="F385" s="63" t="s">
        <v>2265</v>
      </c>
      <c r="G385" s="60" t="s">
        <v>2587</v>
      </c>
      <c r="H385" s="65">
        <v>42114</v>
      </c>
    </row>
    <row r="386" spans="1:8" ht="24" x14ac:dyDescent="0.25">
      <c r="A386" s="66" t="s">
        <v>2266</v>
      </c>
      <c r="B386" s="60" t="s">
        <v>2267</v>
      </c>
      <c r="C386" s="61">
        <v>41696</v>
      </c>
      <c r="D386" s="62">
        <v>18750</v>
      </c>
      <c r="E386" s="62">
        <v>18750</v>
      </c>
      <c r="F386" s="63" t="s">
        <v>2047</v>
      </c>
      <c r="G386" s="60" t="s">
        <v>229</v>
      </c>
      <c r="H386" s="65">
        <v>41974</v>
      </c>
    </row>
    <row r="387" spans="1:8" ht="24" x14ac:dyDescent="0.25">
      <c r="A387" s="66" t="s">
        <v>2268</v>
      </c>
      <c r="B387" s="60" t="s">
        <v>2269</v>
      </c>
      <c r="C387" s="61">
        <v>41719</v>
      </c>
      <c r="D387" s="62">
        <v>12102.4</v>
      </c>
      <c r="E387" s="62">
        <v>12102.4</v>
      </c>
      <c r="F387" s="63" t="s">
        <v>2234</v>
      </c>
      <c r="G387" s="60" t="s">
        <v>22</v>
      </c>
      <c r="H387" s="65">
        <v>42004</v>
      </c>
    </row>
    <row r="388" spans="1:8" ht="36" x14ac:dyDescent="0.25">
      <c r="A388" s="66" t="s">
        <v>2270</v>
      </c>
      <c r="B388" s="60" t="s">
        <v>2271</v>
      </c>
      <c r="C388" s="61">
        <v>41725</v>
      </c>
      <c r="D388" s="62">
        <v>40000</v>
      </c>
      <c r="E388" s="62">
        <v>40000</v>
      </c>
      <c r="F388" s="63" t="s">
        <v>2272</v>
      </c>
      <c r="G388" s="60" t="s">
        <v>2629</v>
      </c>
      <c r="H388" s="65">
        <v>41769</v>
      </c>
    </row>
    <row r="389" spans="1:8" ht="36" x14ac:dyDescent="0.25">
      <c r="A389" s="66" t="s">
        <v>2273</v>
      </c>
      <c r="B389" s="60" t="s">
        <v>2274</v>
      </c>
      <c r="C389" s="61">
        <v>41718</v>
      </c>
      <c r="D389" s="62">
        <v>25000</v>
      </c>
      <c r="E389" s="62">
        <v>25000</v>
      </c>
      <c r="F389" s="63" t="s">
        <v>2047</v>
      </c>
      <c r="G389" s="60" t="s">
        <v>210</v>
      </c>
      <c r="H389" s="65">
        <v>41974</v>
      </c>
    </row>
    <row r="390" spans="1:8" ht="108" x14ac:dyDescent="0.25">
      <c r="A390" s="66" t="s">
        <v>2275</v>
      </c>
      <c r="B390" s="60" t="s">
        <v>2276</v>
      </c>
      <c r="C390" s="61">
        <v>41733</v>
      </c>
      <c r="D390" s="62">
        <v>20000</v>
      </c>
      <c r="E390" s="62">
        <v>20000</v>
      </c>
      <c r="F390" s="63" t="s">
        <v>1806</v>
      </c>
      <c r="G390" s="60" t="s">
        <v>2658</v>
      </c>
      <c r="H390" s="65">
        <v>41759</v>
      </c>
    </row>
    <row r="391" spans="1:8" ht="24" x14ac:dyDescent="0.25">
      <c r="A391" s="66" t="s">
        <v>2277</v>
      </c>
      <c r="B391" s="60" t="s">
        <v>2278</v>
      </c>
      <c r="C391" s="61">
        <v>41747</v>
      </c>
      <c r="D391" s="62">
        <v>0</v>
      </c>
      <c r="E391" s="62">
        <v>0</v>
      </c>
      <c r="F391" s="63" t="s">
        <v>2279</v>
      </c>
      <c r="G391" s="60" t="s">
        <v>1537</v>
      </c>
      <c r="H391" s="65">
        <v>41747</v>
      </c>
    </row>
    <row r="392" spans="1:8" ht="24" x14ac:dyDescent="0.25">
      <c r="A392" s="66" t="s">
        <v>2280</v>
      </c>
      <c r="B392" s="60" t="s">
        <v>2281</v>
      </c>
      <c r="C392" s="61">
        <v>41757</v>
      </c>
      <c r="D392" s="62">
        <v>22500</v>
      </c>
      <c r="E392" s="62">
        <v>22500</v>
      </c>
      <c r="F392" s="63" t="s">
        <v>2282</v>
      </c>
      <c r="G392" s="60" t="s">
        <v>1523</v>
      </c>
      <c r="H392" s="65">
        <v>42369</v>
      </c>
    </row>
    <row r="393" spans="1:8" ht="36" x14ac:dyDescent="0.25">
      <c r="A393" s="66" t="s">
        <v>2283</v>
      </c>
      <c r="B393" s="60" t="s">
        <v>2284</v>
      </c>
      <c r="C393" s="61">
        <v>41752</v>
      </c>
      <c r="D393" s="62">
        <v>0</v>
      </c>
      <c r="E393" s="62">
        <v>0</v>
      </c>
      <c r="F393" s="63" t="s">
        <v>2285</v>
      </c>
      <c r="G393" s="60" t="s">
        <v>2619</v>
      </c>
      <c r="H393" s="65">
        <v>41881</v>
      </c>
    </row>
    <row r="394" spans="1:8" ht="48" x14ac:dyDescent="0.25">
      <c r="A394" s="66" t="s">
        <v>2286</v>
      </c>
      <c r="B394" s="60" t="s">
        <v>2287</v>
      </c>
      <c r="C394" s="61">
        <v>41761</v>
      </c>
      <c r="D394" s="62">
        <v>0</v>
      </c>
      <c r="E394" s="62">
        <v>0</v>
      </c>
      <c r="F394" s="63" t="s">
        <v>2285</v>
      </c>
      <c r="G394" s="60" t="s">
        <v>228</v>
      </c>
      <c r="H394" s="65">
        <v>42369</v>
      </c>
    </row>
    <row r="395" spans="1:8" ht="48" x14ac:dyDescent="0.25">
      <c r="A395" s="66" t="s">
        <v>2288</v>
      </c>
      <c r="B395" s="60" t="s">
        <v>2289</v>
      </c>
      <c r="C395" s="61">
        <v>41761</v>
      </c>
      <c r="D395" s="62">
        <v>0</v>
      </c>
      <c r="E395" s="62">
        <v>0</v>
      </c>
      <c r="F395" s="63" t="s">
        <v>2206</v>
      </c>
      <c r="G395" s="60" t="s">
        <v>233</v>
      </c>
      <c r="H395" s="65">
        <v>42369</v>
      </c>
    </row>
    <row r="396" spans="1:8" ht="36" x14ac:dyDescent="0.25">
      <c r="A396" s="66" t="s">
        <v>2290</v>
      </c>
      <c r="B396" s="60" t="s">
        <v>2291</v>
      </c>
      <c r="C396" s="61">
        <v>41767</v>
      </c>
      <c r="D396" s="62">
        <v>0</v>
      </c>
      <c r="E396" s="62">
        <v>0</v>
      </c>
      <c r="F396" s="63" t="s">
        <v>0</v>
      </c>
      <c r="G396" s="60" t="s">
        <v>1518</v>
      </c>
      <c r="H396" s="65">
        <v>42369</v>
      </c>
    </row>
    <row r="397" spans="1:8" ht="24" x14ac:dyDescent="0.25">
      <c r="A397" s="66" t="s">
        <v>2292</v>
      </c>
      <c r="B397" s="60" t="s">
        <v>2293</v>
      </c>
      <c r="C397" s="61">
        <v>41771</v>
      </c>
      <c r="D397" s="62">
        <v>15600</v>
      </c>
      <c r="E397" s="62">
        <v>15600</v>
      </c>
      <c r="F397" s="63" t="s">
        <v>50</v>
      </c>
      <c r="G397" s="60" t="s">
        <v>11</v>
      </c>
      <c r="H397" s="65">
        <v>42135</v>
      </c>
    </row>
    <row r="398" spans="1:8" ht="48" x14ac:dyDescent="0.25">
      <c r="A398" s="66" t="s">
        <v>2294</v>
      </c>
      <c r="B398" s="60" t="s">
        <v>2295</v>
      </c>
      <c r="C398" s="61">
        <v>41761</v>
      </c>
      <c r="D398" s="62">
        <v>20000</v>
      </c>
      <c r="E398" s="62">
        <v>20000</v>
      </c>
      <c r="F398" s="63" t="s">
        <v>2312</v>
      </c>
      <c r="G398" s="60" t="s">
        <v>231</v>
      </c>
      <c r="H398" s="65">
        <v>42369</v>
      </c>
    </row>
    <row r="399" spans="1:8" ht="48" x14ac:dyDescent="0.25">
      <c r="A399" s="66" t="s">
        <v>2296</v>
      </c>
      <c r="B399" s="60" t="s">
        <v>2297</v>
      </c>
      <c r="C399" s="61">
        <v>41761</v>
      </c>
      <c r="D399" s="62">
        <v>20000</v>
      </c>
      <c r="E399" s="62">
        <v>20000</v>
      </c>
      <c r="F399" s="63" t="s">
        <v>2312</v>
      </c>
      <c r="G399" s="60" t="s">
        <v>302</v>
      </c>
      <c r="H399" s="65">
        <v>42369</v>
      </c>
    </row>
    <row r="400" spans="1:8" ht="36" x14ac:dyDescent="0.25">
      <c r="A400" s="66" t="s">
        <v>2298</v>
      </c>
      <c r="B400" s="60" t="s">
        <v>2299</v>
      </c>
      <c r="C400" s="61">
        <v>41971</v>
      </c>
      <c r="D400" s="62">
        <v>565675</v>
      </c>
      <c r="E400" s="62">
        <v>707093.75</v>
      </c>
      <c r="F400" s="63" t="s">
        <v>2300</v>
      </c>
      <c r="G400" s="60" t="s">
        <v>243</v>
      </c>
      <c r="H400" s="65">
        <v>42171</v>
      </c>
    </row>
    <row r="401" spans="1:8" ht="36" x14ac:dyDescent="0.25">
      <c r="A401" s="66" t="s">
        <v>2301</v>
      </c>
      <c r="B401" s="60" t="s">
        <v>2302</v>
      </c>
      <c r="C401" s="61">
        <v>41971</v>
      </c>
      <c r="D401" s="62">
        <v>768834</v>
      </c>
      <c r="E401" s="62">
        <v>961042.5</v>
      </c>
      <c r="F401" s="63" t="s">
        <v>2300</v>
      </c>
      <c r="G401" s="60" t="s">
        <v>243</v>
      </c>
      <c r="H401" s="65">
        <v>42171</v>
      </c>
    </row>
    <row r="402" spans="1:8" ht="24" x14ac:dyDescent="0.25">
      <c r="A402" s="66" t="s">
        <v>2303</v>
      </c>
      <c r="B402" s="60" t="s">
        <v>2304</v>
      </c>
      <c r="C402" s="61">
        <v>41887</v>
      </c>
      <c r="D402" s="62">
        <v>8000</v>
      </c>
      <c r="E402" s="62">
        <v>10000</v>
      </c>
      <c r="F402" s="63" t="s">
        <v>1590</v>
      </c>
      <c r="G402" s="60" t="s">
        <v>1520</v>
      </c>
      <c r="H402" s="65">
        <v>41975</v>
      </c>
    </row>
    <row r="403" spans="1:8" ht="24" x14ac:dyDescent="0.25">
      <c r="A403" s="66" t="s">
        <v>2305</v>
      </c>
      <c r="B403" s="60" t="s">
        <v>2306</v>
      </c>
      <c r="C403" s="61">
        <v>41974</v>
      </c>
      <c r="D403" s="62">
        <v>57600</v>
      </c>
      <c r="E403" s="62">
        <v>57600</v>
      </c>
      <c r="F403" s="63" t="s">
        <v>50</v>
      </c>
      <c r="G403" s="60" t="s">
        <v>208</v>
      </c>
      <c r="H403" s="65">
        <v>42339</v>
      </c>
    </row>
    <row r="404" spans="1:8" ht="24" x14ac:dyDescent="0.25">
      <c r="A404" s="66" t="s">
        <v>2307</v>
      </c>
      <c r="B404" s="60" t="s">
        <v>2308</v>
      </c>
      <c r="C404" s="61">
        <v>41887</v>
      </c>
      <c r="D404" s="62">
        <v>10000</v>
      </c>
      <c r="E404" s="62">
        <v>10000</v>
      </c>
      <c r="F404" s="63" t="s">
        <v>2309</v>
      </c>
      <c r="G404" s="60" t="s">
        <v>1520</v>
      </c>
      <c r="H404" s="65">
        <v>41974</v>
      </c>
    </row>
    <row r="405" spans="1:8" ht="36" x14ac:dyDescent="0.25">
      <c r="A405" s="66" t="s">
        <v>2310</v>
      </c>
      <c r="B405" s="60" t="s">
        <v>2311</v>
      </c>
      <c r="C405" s="61">
        <v>41761</v>
      </c>
      <c r="D405" s="62">
        <v>20000</v>
      </c>
      <c r="E405" s="62">
        <v>20000</v>
      </c>
      <c r="F405" s="63" t="s">
        <v>2312</v>
      </c>
      <c r="G405" s="60" t="s">
        <v>1526</v>
      </c>
      <c r="H405" s="65">
        <v>41974</v>
      </c>
    </row>
    <row r="406" spans="1:8" ht="36" x14ac:dyDescent="0.25">
      <c r="A406" s="66" t="s">
        <v>2313</v>
      </c>
      <c r="B406" s="60" t="s">
        <v>2314</v>
      </c>
      <c r="C406" s="61">
        <v>41761</v>
      </c>
      <c r="D406" s="62">
        <v>26000</v>
      </c>
      <c r="E406" s="62">
        <v>26000</v>
      </c>
      <c r="F406" s="63" t="s">
        <v>2312</v>
      </c>
      <c r="G406" s="60" t="s">
        <v>1522</v>
      </c>
      <c r="H406" s="65">
        <v>41974</v>
      </c>
    </row>
    <row r="407" spans="1:8" ht="48" x14ac:dyDescent="0.25">
      <c r="A407" s="66" t="s">
        <v>2315</v>
      </c>
      <c r="B407" s="60" t="s">
        <v>2316</v>
      </c>
      <c r="C407" s="61">
        <v>41764</v>
      </c>
      <c r="D407" s="62">
        <v>5000</v>
      </c>
      <c r="E407" s="62">
        <v>5000</v>
      </c>
      <c r="F407" s="63" t="s">
        <v>1545</v>
      </c>
      <c r="G407" s="60" t="s">
        <v>2672</v>
      </c>
      <c r="H407" s="65">
        <v>41772</v>
      </c>
    </row>
    <row r="408" spans="1:8" ht="36" x14ac:dyDescent="0.25">
      <c r="A408" s="66" t="s">
        <v>2317</v>
      </c>
      <c r="B408" s="60" t="s">
        <v>2318</v>
      </c>
      <c r="C408" s="61">
        <v>41761</v>
      </c>
      <c r="D408" s="62">
        <v>0</v>
      </c>
      <c r="E408" s="62">
        <v>0</v>
      </c>
      <c r="F408" s="63" t="s">
        <v>2309</v>
      </c>
      <c r="G408" s="60" t="s">
        <v>301</v>
      </c>
      <c r="H408" s="65">
        <v>41974</v>
      </c>
    </row>
    <row r="409" spans="1:8" ht="24" x14ac:dyDescent="0.25">
      <c r="A409" s="66" t="s">
        <v>2319</v>
      </c>
      <c r="B409" s="60" t="s">
        <v>2320</v>
      </c>
      <c r="C409" s="61">
        <v>41773</v>
      </c>
      <c r="D409" s="62">
        <v>0</v>
      </c>
      <c r="E409" s="62">
        <v>0</v>
      </c>
      <c r="F409" s="63" t="s">
        <v>2321</v>
      </c>
      <c r="G409" s="60" t="s">
        <v>2631</v>
      </c>
      <c r="H409" s="65">
        <v>41783</v>
      </c>
    </row>
    <row r="410" spans="1:8" ht="24" x14ac:dyDescent="0.25">
      <c r="A410" s="66" t="s">
        <v>2322</v>
      </c>
      <c r="B410" s="60" t="s">
        <v>2323</v>
      </c>
      <c r="C410" s="61">
        <v>41773</v>
      </c>
      <c r="D410" s="62">
        <v>0</v>
      </c>
      <c r="E410" s="62">
        <v>0</v>
      </c>
      <c r="F410" s="63" t="s">
        <v>2324</v>
      </c>
      <c r="G410" s="60" t="s">
        <v>2568</v>
      </c>
      <c r="H410" s="65">
        <v>41783</v>
      </c>
    </row>
    <row r="411" spans="1:8" ht="24" x14ac:dyDescent="0.25">
      <c r="A411" s="66" t="s">
        <v>2325</v>
      </c>
      <c r="B411" s="60" t="s">
        <v>2326</v>
      </c>
      <c r="C411" s="61">
        <v>41779</v>
      </c>
      <c r="D411" s="62">
        <v>0</v>
      </c>
      <c r="E411" s="62">
        <v>0</v>
      </c>
      <c r="F411" s="63" t="s">
        <v>2321</v>
      </c>
      <c r="G411" s="60" t="s">
        <v>2631</v>
      </c>
      <c r="H411" s="65">
        <v>41789</v>
      </c>
    </row>
    <row r="412" spans="1:8" ht="24" x14ac:dyDescent="0.25">
      <c r="A412" s="66" t="s">
        <v>2327</v>
      </c>
      <c r="B412" s="60" t="s">
        <v>2328</v>
      </c>
      <c r="C412" s="61">
        <v>41779</v>
      </c>
      <c r="D412" s="62">
        <v>0</v>
      </c>
      <c r="E412" s="62">
        <v>0</v>
      </c>
      <c r="F412" s="63" t="s">
        <v>2321</v>
      </c>
      <c r="G412" s="60" t="s">
        <v>2630</v>
      </c>
      <c r="H412" s="65">
        <v>41789</v>
      </c>
    </row>
    <row r="413" spans="1:8" x14ac:dyDescent="0.25">
      <c r="A413" s="66" t="s">
        <v>2329</v>
      </c>
      <c r="B413" s="60" t="s">
        <v>2330</v>
      </c>
      <c r="C413" s="61">
        <v>41779</v>
      </c>
      <c r="D413" s="62">
        <v>0</v>
      </c>
      <c r="E413" s="62">
        <v>0</v>
      </c>
      <c r="F413" s="63" t="s">
        <v>2321</v>
      </c>
      <c r="G413" s="60" t="s">
        <v>2566</v>
      </c>
      <c r="H413" s="65">
        <v>41789</v>
      </c>
    </row>
    <row r="414" spans="1:8" ht="24" x14ac:dyDescent="0.25">
      <c r="A414" s="66" t="s">
        <v>2331</v>
      </c>
      <c r="B414" s="60" t="s">
        <v>2332</v>
      </c>
      <c r="C414" s="61">
        <v>41779</v>
      </c>
      <c r="D414" s="62">
        <v>0</v>
      </c>
      <c r="E414" s="62">
        <v>0</v>
      </c>
      <c r="F414" s="63" t="s">
        <v>2321</v>
      </c>
      <c r="G414" s="60" t="s">
        <v>2567</v>
      </c>
      <c r="H414" s="65">
        <v>41789</v>
      </c>
    </row>
    <row r="415" spans="1:8" ht="24" x14ac:dyDescent="0.25">
      <c r="A415" s="66" t="s">
        <v>2333</v>
      </c>
      <c r="B415" s="60" t="s">
        <v>2334</v>
      </c>
      <c r="C415" s="61">
        <v>41779</v>
      </c>
      <c r="D415" s="62">
        <v>0</v>
      </c>
      <c r="E415" s="62">
        <v>0</v>
      </c>
      <c r="F415" s="63" t="s">
        <v>2321</v>
      </c>
      <c r="G415" s="60" t="s">
        <v>2569</v>
      </c>
      <c r="H415" s="65">
        <v>41789</v>
      </c>
    </row>
    <row r="416" spans="1:8" ht="24" x14ac:dyDescent="0.25">
      <c r="A416" s="66" t="s">
        <v>2335</v>
      </c>
      <c r="B416" s="60" t="s">
        <v>2336</v>
      </c>
      <c r="C416" s="61">
        <v>41773</v>
      </c>
      <c r="D416" s="62">
        <v>0</v>
      </c>
      <c r="E416" s="62">
        <v>0</v>
      </c>
      <c r="F416" s="63" t="s">
        <v>2321</v>
      </c>
      <c r="G416" s="60" t="s">
        <v>2660</v>
      </c>
      <c r="H416" s="65">
        <v>41783</v>
      </c>
    </row>
    <row r="417" spans="1:8" x14ac:dyDescent="0.25">
      <c r="A417" s="66" t="s">
        <v>2337</v>
      </c>
      <c r="B417" s="60" t="s">
        <v>2338</v>
      </c>
      <c r="C417" s="61">
        <v>41773</v>
      </c>
      <c r="D417" s="62">
        <v>1470</v>
      </c>
      <c r="E417" s="62">
        <v>1470</v>
      </c>
      <c r="F417" s="63" t="s">
        <v>2321</v>
      </c>
      <c r="G417" s="60" t="s">
        <v>2639</v>
      </c>
      <c r="H417" s="65">
        <v>41783</v>
      </c>
    </row>
    <row r="418" spans="1:8" ht="24" x14ac:dyDescent="0.25">
      <c r="A418" s="66" t="s">
        <v>2339</v>
      </c>
      <c r="B418" s="60" t="s">
        <v>2340</v>
      </c>
      <c r="C418" s="61">
        <v>41780</v>
      </c>
      <c r="D418" s="62">
        <v>0</v>
      </c>
      <c r="E418" s="62">
        <v>0</v>
      </c>
      <c r="F418" s="63" t="s">
        <v>2312</v>
      </c>
      <c r="G418" s="60" t="s">
        <v>1522</v>
      </c>
      <c r="H418" s="65">
        <v>41974</v>
      </c>
    </row>
    <row r="419" spans="1:8" ht="48" x14ac:dyDescent="0.25">
      <c r="A419" s="66" t="s">
        <v>2341</v>
      </c>
      <c r="B419" s="60" t="s">
        <v>2342</v>
      </c>
      <c r="C419" s="61">
        <v>41670</v>
      </c>
      <c r="D419" s="62">
        <v>0</v>
      </c>
      <c r="E419" s="62">
        <v>0</v>
      </c>
      <c r="F419" s="63" t="s">
        <v>0</v>
      </c>
      <c r="G419" s="60" t="s">
        <v>2645</v>
      </c>
      <c r="H419" s="65">
        <v>42004</v>
      </c>
    </row>
    <row r="420" spans="1:8" ht="24" x14ac:dyDescent="0.25">
      <c r="A420" s="66" t="s">
        <v>2343</v>
      </c>
      <c r="B420" s="60" t="s">
        <v>2344</v>
      </c>
      <c r="C420" s="61">
        <v>41779</v>
      </c>
      <c r="D420" s="62">
        <v>0</v>
      </c>
      <c r="E420" s="62">
        <v>0</v>
      </c>
      <c r="F420" s="63" t="s">
        <v>2321</v>
      </c>
      <c r="G420" s="60" t="s">
        <v>2646</v>
      </c>
      <c r="H420" s="65">
        <v>41789</v>
      </c>
    </row>
    <row r="421" spans="1:8" ht="24" x14ac:dyDescent="0.25">
      <c r="A421" s="66" t="s">
        <v>2345</v>
      </c>
      <c r="B421" s="60" t="s">
        <v>2346</v>
      </c>
      <c r="C421" s="61">
        <v>41779</v>
      </c>
      <c r="D421" s="62">
        <v>0</v>
      </c>
      <c r="E421" s="62">
        <v>0</v>
      </c>
      <c r="F421" s="63" t="s">
        <v>2321</v>
      </c>
      <c r="G421" s="60" t="s">
        <v>2640</v>
      </c>
      <c r="H421" s="65">
        <v>41789</v>
      </c>
    </row>
    <row r="422" spans="1:8" x14ac:dyDescent="0.25">
      <c r="A422" s="66" t="s">
        <v>2347</v>
      </c>
      <c r="B422" s="60" t="s">
        <v>2348</v>
      </c>
      <c r="C422" s="61">
        <v>41779</v>
      </c>
      <c r="D422" s="62">
        <v>0</v>
      </c>
      <c r="E422" s="62">
        <v>0</v>
      </c>
      <c r="F422" s="63" t="s">
        <v>2321</v>
      </c>
      <c r="G422" s="60" t="s">
        <v>2661</v>
      </c>
      <c r="H422" s="65">
        <v>41789</v>
      </c>
    </row>
    <row r="423" spans="1:8" ht="24" x14ac:dyDescent="0.25">
      <c r="A423" s="66" t="s">
        <v>2349</v>
      </c>
      <c r="B423" s="60" t="s">
        <v>2350</v>
      </c>
      <c r="C423" s="61">
        <v>41808</v>
      </c>
      <c r="D423" s="62">
        <v>40000</v>
      </c>
      <c r="E423" s="62">
        <v>50000</v>
      </c>
      <c r="F423" s="63" t="s">
        <v>1590</v>
      </c>
      <c r="G423" s="60" t="s">
        <v>9</v>
      </c>
      <c r="H423" s="65">
        <v>41975</v>
      </c>
    </row>
    <row r="424" spans="1:8" ht="24" x14ac:dyDescent="0.25">
      <c r="A424" s="66" t="s">
        <v>2351</v>
      </c>
      <c r="B424" s="60" t="s">
        <v>2352</v>
      </c>
      <c r="C424" s="61">
        <v>41779</v>
      </c>
      <c r="D424" s="62">
        <v>0</v>
      </c>
      <c r="E424" s="62">
        <v>0</v>
      </c>
      <c r="F424" s="63" t="s">
        <v>2321</v>
      </c>
      <c r="G424" s="60" t="s">
        <v>2651</v>
      </c>
      <c r="H424" s="65">
        <v>41789</v>
      </c>
    </row>
    <row r="425" spans="1:8" ht="24" x14ac:dyDescent="0.25">
      <c r="A425" s="66" t="s">
        <v>2353</v>
      </c>
      <c r="B425" s="60" t="s">
        <v>2354</v>
      </c>
      <c r="C425" s="61">
        <v>41773</v>
      </c>
      <c r="D425" s="62">
        <v>0</v>
      </c>
      <c r="E425" s="62">
        <v>0</v>
      </c>
      <c r="F425" s="63" t="s">
        <v>2321</v>
      </c>
      <c r="G425" s="60" t="s">
        <v>2668</v>
      </c>
      <c r="H425" s="65">
        <v>41784</v>
      </c>
    </row>
    <row r="426" spans="1:8" ht="24" x14ac:dyDescent="0.25">
      <c r="A426" s="66" t="s">
        <v>2355</v>
      </c>
      <c r="B426" s="60" t="s">
        <v>2356</v>
      </c>
      <c r="C426" s="61">
        <v>41773</v>
      </c>
      <c r="D426" s="62">
        <v>0</v>
      </c>
      <c r="E426" s="62">
        <v>0</v>
      </c>
      <c r="F426" s="63" t="s">
        <v>2321</v>
      </c>
      <c r="G426" s="60" t="s">
        <v>2570</v>
      </c>
      <c r="H426" s="65">
        <v>41783</v>
      </c>
    </row>
    <row r="427" spans="1:8" ht="24" x14ac:dyDescent="0.25">
      <c r="A427" s="66" t="s">
        <v>2357</v>
      </c>
      <c r="B427" s="60" t="s">
        <v>2358</v>
      </c>
      <c r="C427" s="61">
        <v>41773</v>
      </c>
      <c r="D427" s="62">
        <v>0</v>
      </c>
      <c r="E427" s="62">
        <v>0</v>
      </c>
      <c r="F427" s="63" t="s">
        <v>2321</v>
      </c>
      <c r="G427" s="60" t="s">
        <v>2669</v>
      </c>
      <c r="H427" s="65">
        <v>41783</v>
      </c>
    </row>
    <row r="428" spans="1:8" x14ac:dyDescent="0.25">
      <c r="A428" s="66" t="s">
        <v>2359</v>
      </c>
      <c r="B428" s="60" t="s">
        <v>2360</v>
      </c>
      <c r="C428" s="61">
        <v>41773</v>
      </c>
      <c r="D428" s="62">
        <v>0</v>
      </c>
      <c r="E428" s="62">
        <v>0</v>
      </c>
      <c r="F428" s="63" t="s">
        <v>2321</v>
      </c>
      <c r="G428" s="64" t="s">
        <v>2571</v>
      </c>
      <c r="H428" s="65">
        <v>41783</v>
      </c>
    </row>
    <row r="429" spans="1:8" ht="60" x14ac:dyDescent="0.25">
      <c r="A429" s="68" t="s">
        <v>2361</v>
      </c>
      <c r="B429" s="60" t="s">
        <v>2362</v>
      </c>
      <c r="C429" s="61">
        <v>41969</v>
      </c>
      <c r="D429" s="62">
        <v>0</v>
      </c>
      <c r="E429" s="62">
        <v>0</v>
      </c>
      <c r="F429" s="63" t="s">
        <v>2363</v>
      </c>
      <c r="G429" s="69" t="s">
        <v>2599</v>
      </c>
      <c r="H429" s="65">
        <v>41969</v>
      </c>
    </row>
    <row r="430" spans="1:8" ht="48" x14ac:dyDescent="0.25">
      <c r="A430" s="66" t="s">
        <v>2364</v>
      </c>
      <c r="B430" s="60" t="s">
        <v>2365</v>
      </c>
      <c r="C430" s="61">
        <v>41970</v>
      </c>
      <c r="D430" s="62">
        <v>0</v>
      </c>
      <c r="E430" s="62">
        <v>0</v>
      </c>
      <c r="F430" s="63" t="s">
        <v>2366</v>
      </c>
      <c r="G430" s="60" t="s">
        <v>5</v>
      </c>
      <c r="H430" s="65">
        <v>41970</v>
      </c>
    </row>
    <row r="431" spans="1:8" ht="36" x14ac:dyDescent="0.25">
      <c r="A431" s="66" t="s">
        <v>2367</v>
      </c>
      <c r="B431" s="60" t="s">
        <v>2368</v>
      </c>
      <c r="C431" s="61">
        <v>41954</v>
      </c>
      <c r="D431" s="62">
        <v>1200</v>
      </c>
      <c r="E431" s="62">
        <v>1200</v>
      </c>
      <c r="F431" s="63" t="s">
        <v>1567</v>
      </c>
      <c r="G431" s="64" t="s">
        <v>2695</v>
      </c>
      <c r="H431" s="65">
        <v>41954</v>
      </c>
    </row>
    <row r="432" spans="1:8" ht="24" x14ac:dyDescent="0.25">
      <c r="A432" s="66" t="s">
        <v>2370</v>
      </c>
      <c r="B432" s="60" t="s">
        <v>10175</v>
      </c>
      <c r="C432" s="61">
        <v>41971</v>
      </c>
      <c r="D432" s="62">
        <v>1200</v>
      </c>
      <c r="E432" s="62">
        <v>1200</v>
      </c>
      <c r="F432" s="63" t="s">
        <v>2369</v>
      </c>
      <c r="G432" s="64" t="s">
        <v>2696</v>
      </c>
      <c r="H432" s="65">
        <v>42063</v>
      </c>
    </row>
    <row r="433" spans="1:8" ht="36" x14ac:dyDescent="0.25">
      <c r="A433" s="66" t="s">
        <v>2371</v>
      </c>
      <c r="B433" s="60" t="s">
        <v>2372</v>
      </c>
      <c r="C433" s="61">
        <v>41977</v>
      </c>
      <c r="D433" s="62">
        <v>30000</v>
      </c>
      <c r="E433" s="62">
        <v>40000</v>
      </c>
      <c r="F433" s="63" t="s">
        <v>1545</v>
      </c>
      <c r="G433" s="60" t="s">
        <v>210</v>
      </c>
      <c r="H433" s="65">
        <v>41982</v>
      </c>
    </row>
    <row r="434" spans="1:8" ht="36" x14ac:dyDescent="0.25">
      <c r="A434" s="66" t="s">
        <v>2373</v>
      </c>
      <c r="B434" s="60" t="s">
        <v>2374</v>
      </c>
      <c r="C434" s="61">
        <v>41982</v>
      </c>
      <c r="D434" s="62">
        <v>50000</v>
      </c>
      <c r="E434" s="62">
        <v>50000</v>
      </c>
      <c r="F434" s="63" t="s">
        <v>2375</v>
      </c>
      <c r="G434" s="64" t="s">
        <v>10</v>
      </c>
      <c r="H434" s="65">
        <v>41982</v>
      </c>
    </row>
    <row r="435" spans="1:8" ht="36" x14ac:dyDescent="0.25">
      <c r="A435" s="66" t="s">
        <v>2376</v>
      </c>
      <c r="B435" s="60" t="s">
        <v>2377</v>
      </c>
      <c r="C435" s="61">
        <v>41982</v>
      </c>
      <c r="D435" s="62">
        <v>0</v>
      </c>
      <c r="E435" s="62">
        <v>0</v>
      </c>
      <c r="F435" s="63" t="s">
        <v>2047</v>
      </c>
      <c r="G435" s="60" t="s">
        <v>338</v>
      </c>
      <c r="H435" s="65">
        <v>42369</v>
      </c>
    </row>
    <row r="436" spans="1:8" ht="36" x14ac:dyDescent="0.25">
      <c r="A436" s="66" t="s">
        <v>2378</v>
      </c>
      <c r="B436" s="60" t="s">
        <v>2379</v>
      </c>
      <c r="C436" s="61">
        <v>41977</v>
      </c>
      <c r="D436" s="62">
        <v>32000</v>
      </c>
      <c r="E436" s="62">
        <v>40000</v>
      </c>
      <c r="F436" s="63" t="s">
        <v>1545</v>
      </c>
      <c r="G436" s="60" t="s">
        <v>7</v>
      </c>
      <c r="H436" s="65">
        <v>41984</v>
      </c>
    </row>
    <row r="437" spans="1:8" ht="48" x14ac:dyDescent="0.25">
      <c r="A437" s="66" t="s">
        <v>2380</v>
      </c>
      <c r="B437" s="60" t="s">
        <v>2381</v>
      </c>
      <c r="C437" s="61">
        <v>41962</v>
      </c>
      <c r="D437" s="62">
        <v>110667.2</v>
      </c>
      <c r="E437" s="62">
        <v>110667.2</v>
      </c>
      <c r="F437" s="63" t="s">
        <v>1684</v>
      </c>
      <c r="G437" s="60" t="s">
        <v>2563</v>
      </c>
      <c r="H437" s="65">
        <v>42693</v>
      </c>
    </row>
    <row r="438" spans="1:8" ht="36" x14ac:dyDescent="0.25">
      <c r="A438" s="66" t="s">
        <v>2382</v>
      </c>
      <c r="B438" s="60" t="s">
        <v>2383</v>
      </c>
      <c r="C438" s="61">
        <v>41978</v>
      </c>
      <c r="D438" s="62">
        <v>0</v>
      </c>
      <c r="E438" s="62">
        <v>0</v>
      </c>
      <c r="F438" s="63" t="s">
        <v>1966</v>
      </c>
      <c r="G438" s="64" t="s">
        <v>2697</v>
      </c>
      <c r="H438" s="65">
        <v>42005</v>
      </c>
    </row>
    <row r="439" spans="1:8" ht="24" x14ac:dyDescent="0.25">
      <c r="A439" s="66" t="s">
        <v>2384</v>
      </c>
      <c r="B439" s="60" t="s">
        <v>2385</v>
      </c>
      <c r="C439" s="61">
        <v>41976</v>
      </c>
      <c r="D439" s="62">
        <v>17400</v>
      </c>
      <c r="E439" s="62">
        <v>17400</v>
      </c>
      <c r="F439" s="63" t="s">
        <v>2386</v>
      </c>
      <c r="G439" s="60" t="s">
        <v>2600</v>
      </c>
      <c r="H439" s="65">
        <v>42050</v>
      </c>
    </row>
    <row r="440" spans="1:8" ht="24" x14ac:dyDescent="0.25">
      <c r="A440" s="66" t="s">
        <v>2387</v>
      </c>
      <c r="B440" s="60" t="s">
        <v>2388</v>
      </c>
      <c r="C440" s="61">
        <v>41976</v>
      </c>
      <c r="D440" s="62">
        <v>0</v>
      </c>
      <c r="E440" s="62">
        <v>0</v>
      </c>
      <c r="F440" s="63" t="s">
        <v>2389</v>
      </c>
      <c r="G440" s="60" t="s">
        <v>2601</v>
      </c>
      <c r="H440" s="65">
        <v>41976</v>
      </c>
    </row>
    <row r="441" spans="1:8" ht="24" x14ac:dyDescent="0.25">
      <c r="A441" s="66" t="s">
        <v>2390</v>
      </c>
      <c r="B441" s="60" t="s">
        <v>2391</v>
      </c>
      <c r="C441" s="61">
        <v>41976</v>
      </c>
      <c r="D441" s="62">
        <v>30000</v>
      </c>
      <c r="E441" s="62">
        <v>30000</v>
      </c>
      <c r="F441" s="63" t="s">
        <v>2392</v>
      </c>
      <c r="G441" s="60" t="s">
        <v>676</v>
      </c>
      <c r="H441" s="65">
        <v>42036</v>
      </c>
    </row>
    <row r="442" spans="1:8" ht="24" x14ac:dyDescent="0.25">
      <c r="A442" s="66" t="s">
        <v>2393</v>
      </c>
      <c r="B442" s="60" t="s">
        <v>2394</v>
      </c>
      <c r="C442" s="61">
        <v>41808</v>
      </c>
      <c r="D442" s="62">
        <v>0</v>
      </c>
      <c r="E442" s="62">
        <v>0</v>
      </c>
      <c r="F442" s="63" t="s">
        <v>2282</v>
      </c>
      <c r="G442" s="60" t="s">
        <v>9</v>
      </c>
      <c r="H442" s="65">
        <v>41974</v>
      </c>
    </row>
    <row r="443" spans="1:8" ht="48" x14ac:dyDescent="0.25">
      <c r="A443" s="66" t="s">
        <v>2395</v>
      </c>
      <c r="B443" s="60" t="s">
        <v>2396</v>
      </c>
      <c r="C443" s="61">
        <v>41978</v>
      </c>
      <c r="D443" s="62">
        <v>0</v>
      </c>
      <c r="E443" s="62">
        <v>0</v>
      </c>
      <c r="F443" s="63" t="s">
        <v>1545</v>
      </c>
      <c r="G443" s="60" t="s">
        <v>224</v>
      </c>
      <c r="H443" s="65">
        <v>42035</v>
      </c>
    </row>
    <row r="444" spans="1:8" ht="48" x14ac:dyDescent="0.25">
      <c r="A444" s="66" t="s">
        <v>2397</v>
      </c>
      <c r="B444" s="60" t="s">
        <v>2398</v>
      </c>
      <c r="C444" s="61">
        <v>41984</v>
      </c>
      <c r="D444" s="62">
        <v>0</v>
      </c>
      <c r="E444" s="62">
        <v>0</v>
      </c>
      <c r="F444" s="63" t="s">
        <v>2399</v>
      </c>
      <c r="G444" s="60" t="s">
        <v>2636</v>
      </c>
      <c r="H444" s="65">
        <v>42004</v>
      </c>
    </row>
    <row r="445" spans="1:8" x14ac:dyDescent="0.25">
      <c r="A445" s="66" t="s">
        <v>2400</v>
      </c>
      <c r="B445" s="60" t="s">
        <v>2401</v>
      </c>
      <c r="C445" s="61">
        <v>42006</v>
      </c>
      <c r="D445" s="62">
        <v>0</v>
      </c>
      <c r="E445" s="62">
        <v>0</v>
      </c>
      <c r="F445" s="63" t="s">
        <v>50</v>
      </c>
      <c r="G445" s="60" t="s">
        <v>300</v>
      </c>
      <c r="H445" s="65">
        <v>42006</v>
      </c>
    </row>
    <row r="446" spans="1:8" x14ac:dyDescent="0.25">
      <c r="A446" s="66" t="s">
        <v>2402</v>
      </c>
      <c r="B446" s="60" t="s">
        <v>2403</v>
      </c>
      <c r="C446" s="61">
        <v>41705</v>
      </c>
      <c r="D446" s="62">
        <v>0</v>
      </c>
      <c r="E446" s="62">
        <v>0</v>
      </c>
      <c r="F446" s="63" t="s">
        <v>50</v>
      </c>
      <c r="G446" s="60" t="s">
        <v>33</v>
      </c>
      <c r="H446" s="67"/>
    </row>
    <row r="447" spans="1:8" ht="24" x14ac:dyDescent="0.25">
      <c r="A447" s="66" t="s">
        <v>2404</v>
      </c>
      <c r="B447" s="60" t="s">
        <v>2405</v>
      </c>
      <c r="C447" s="61">
        <v>41813</v>
      </c>
      <c r="D447" s="62">
        <v>5000</v>
      </c>
      <c r="E447" s="62">
        <v>5000</v>
      </c>
      <c r="F447" s="63" t="s">
        <v>50</v>
      </c>
      <c r="G447" s="60" t="s">
        <v>2602</v>
      </c>
      <c r="H447" s="67"/>
    </row>
    <row r="448" spans="1:8" ht="24" x14ac:dyDescent="0.25">
      <c r="A448" s="66" t="s">
        <v>2406</v>
      </c>
      <c r="B448" s="60" t="s">
        <v>2405</v>
      </c>
      <c r="C448" s="61">
        <v>41813</v>
      </c>
      <c r="D448" s="62">
        <v>10000</v>
      </c>
      <c r="E448" s="62">
        <v>10000</v>
      </c>
      <c r="F448" s="63" t="s">
        <v>50</v>
      </c>
      <c r="G448" s="60" t="s">
        <v>195</v>
      </c>
      <c r="H448" s="65">
        <v>41897</v>
      </c>
    </row>
    <row r="449" spans="1:8" ht="24" x14ac:dyDescent="0.25">
      <c r="A449" s="66" t="s">
        <v>2407</v>
      </c>
      <c r="B449" s="60" t="s">
        <v>2405</v>
      </c>
      <c r="C449" s="61">
        <v>41813</v>
      </c>
      <c r="D449" s="62">
        <v>5000</v>
      </c>
      <c r="E449" s="62">
        <v>5000</v>
      </c>
      <c r="F449" s="63" t="s">
        <v>50</v>
      </c>
      <c r="G449" s="60" t="s">
        <v>738</v>
      </c>
      <c r="H449" s="65">
        <v>42004</v>
      </c>
    </row>
    <row r="450" spans="1:8" ht="24" x14ac:dyDescent="0.25">
      <c r="A450" s="66" t="s">
        <v>2408</v>
      </c>
      <c r="B450" s="60" t="s">
        <v>2409</v>
      </c>
      <c r="C450" s="61">
        <v>41795</v>
      </c>
      <c r="D450" s="62">
        <v>7000</v>
      </c>
      <c r="E450" s="62">
        <v>7000</v>
      </c>
      <c r="F450" s="63" t="s">
        <v>2410</v>
      </c>
      <c r="G450" s="60" t="s">
        <v>39</v>
      </c>
      <c r="H450" s="65">
        <v>42091</v>
      </c>
    </row>
    <row r="451" spans="1:8" ht="24" x14ac:dyDescent="0.25">
      <c r="A451" s="66" t="s">
        <v>2411</v>
      </c>
      <c r="B451" s="60" t="s">
        <v>2412</v>
      </c>
      <c r="C451" s="61">
        <v>41865</v>
      </c>
      <c r="D451" s="62">
        <v>28000</v>
      </c>
      <c r="E451" s="62">
        <v>28000</v>
      </c>
      <c r="F451" s="63" t="s">
        <v>2413</v>
      </c>
      <c r="G451" s="60" t="s">
        <v>2676</v>
      </c>
      <c r="H451" s="65">
        <v>42124</v>
      </c>
    </row>
    <row r="452" spans="1:8" ht="24" x14ac:dyDescent="0.25">
      <c r="A452" s="66" t="s">
        <v>2414</v>
      </c>
      <c r="B452" s="60" t="s">
        <v>2405</v>
      </c>
      <c r="C452" s="61">
        <v>41813</v>
      </c>
      <c r="D452" s="62">
        <v>17675</v>
      </c>
      <c r="E452" s="62">
        <v>17675</v>
      </c>
      <c r="F452" s="63" t="s">
        <v>50</v>
      </c>
      <c r="G452" s="60" t="s">
        <v>2670</v>
      </c>
      <c r="H452" s="65">
        <v>42004</v>
      </c>
    </row>
    <row r="453" spans="1:8" ht="24" x14ac:dyDescent="0.25">
      <c r="A453" s="66" t="s">
        <v>2415</v>
      </c>
      <c r="B453" s="60" t="s">
        <v>2412</v>
      </c>
      <c r="C453" s="61">
        <v>41813</v>
      </c>
      <c r="D453" s="62">
        <v>0</v>
      </c>
      <c r="E453" s="62">
        <v>0</v>
      </c>
      <c r="F453" s="63" t="s">
        <v>50</v>
      </c>
      <c r="G453" s="60" t="s">
        <v>1538</v>
      </c>
      <c r="H453" s="65">
        <v>42124</v>
      </c>
    </row>
    <row r="454" spans="1:8" ht="36" x14ac:dyDescent="0.25">
      <c r="A454" s="66" t="s">
        <v>2416</v>
      </c>
      <c r="B454" s="60" t="s">
        <v>2412</v>
      </c>
      <c r="C454" s="61">
        <v>41813</v>
      </c>
      <c r="D454" s="62">
        <v>30000</v>
      </c>
      <c r="E454" s="62">
        <v>30000</v>
      </c>
      <c r="F454" s="63" t="s">
        <v>50</v>
      </c>
      <c r="G454" s="60" t="s">
        <v>77</v>
      </c>
      <c r="H454" s="65">
        <v>42124</v>
      </c>
    </row>
    <row r="455" spans="1:8" ht="36" x14ac:dyDescent="0.25">
      <c r="A455" s="66" t="s">
        <v>2417</v>
      </c>
      <c r="B455" s="60" t="s">
        <v>2412</v>
      </c>
      <c r="C455" s="61">
        <v>41813</v>
      </c>
      <c r="D455" s="62">
        <v>28000</v>
      </c>
      <c r="E455" s="62">
        <v>28000</v>
      </c>
      <c r="F455" s="63" t="s">
        <v>50</v>
      </c>
      <c r="G455" s="60" t="s">
        <v>2680</v>
      </c>
      <c r="H455" s="65">
        <v>42124</v>
      </c>
    </row>
    <row r="456" spans="1:8" ht="24" x14ac:dyDescent="0.25">
      <c r="A456" s="66" t="s">
        <v>2418</v>
      </c>
      <c r="B456" s="60" t="s">
        <v>2412</v>
      </c>
      <c r="C456" s="61">
        <v>41813</v>
      </c>
      <c r="D456" s="62">
        <v>28000</v>
      </c>
      <c r="E456" s="62">
        <v>28000</v>
      </c>
      <c r="F456" s="63" t="s">
        <v>50</v>
      </c>
      <c r="G456" s="60" t="s">
        <v>2637</v>
      </c>
      <c r="H456" s="65">
        <v>42124</v>
      </c>
    </row>
    <row r="457" spans="1:8" ht="24" x14ac:dyDescent="0.25">
      <c r="A457" s="66" t="s">
        <v>2419</v>
      </c>
      <c r="B457" s="60" t="s">
        <v>2412</v>
      </c>
      <c r="C457" s="61">
        <v>41813</v>
      </c>
      <c r="D457" s="62">
        <v>28000</v>
      </c>
      <c r="E457" s="62">
        <v>28000</v>
      </c>
      <c r="F457" s="63" t="s">
        <v>50</v>
      </c>
      <c r="G457" s="60" t="s">
        <v>2681</v>
      </c>
      <c r="H457" s="65">
        <v>42124</v>
      </c>
    </row>
    <row r="458" spans="1:8" ht="24" x14ac:dyDescent="0.25">
      <c r="A458" s="66" t="s">
        <v>2420</v>
      </c>
      <c r="B458" s="60" t="s">
        <v>2412</v>
      </c>
      <c r="C458" s="61">
        <v>41813</v>
      </c>
      <c r="D458" s="62">
        <v>31000</v>
      </c>
      <c r="E458" s="62">
        <v>31000</v>
      </c>
      <c r="F458" s="63" t="s">
        <v>50</v>
      </c>
      <c r="G458" s="60" t="s">
        <v>184</v>
      </c>
      <c r="H458" s="65">
        <v>42124</v>
      </c>
    </row>
    <row r="459" spans="1:8" ht="24" x14ac:dyDescent="0.25">
      <c r="A459" s="66" t="s">
        <v>2421</v>
      </c>
      <c r="B459" s="60" t="s">
        <v>2422</v>
      </c>
      <c r="C459" s="61">
        <v>41813</v>
      </c>
      <c r="D459" s="62">
        <v>30000</v>
      </c>
      <c r="E459" s="62">
        <v>30000</v>
      </c>
      <c r="F459" s="63" t="s">
        <v>50</v>
      </c>
      <c r="G459" s="60" t="s">
        <v>2638</v>
      </c>
      <c r="H459" s="65">
        <v>42124</v>
      </c>
    </row>
    <row r="460" spans="1:8" ht="24" x14ac:dyDescent="0.25">
      <c r="A460" s="66" t="s">
        <v>2423</v>
      </c>
      <c r="B460" s="60" t="s">
        <v>2422</v>
      </c>
      <c r="C460" s="61">
        <v>41813</v>
      </c>
      <c r="D460" s="62">
        <v>31000</v>
      </c>
      <c r="E460" s="62">
        <v>31000</v>
      </c>
      <c r="F460" s="63" t="s">
        <v>50</v>
      </c>
      <c r="G460" s="60" t="s">
        <v>80</v>
      </c>
      <c r="H460" s="65">
        <v>42124</v>
      </c>
    </row>
    <row r="461" spans="1:8" ht="36" x14ac:dyDescent="0.25">
      <c r="A461" s="66" t="s">
        <v>2424</v>
      </c>
      <c r="B461" s="60" t="s">
        <v>2422</v>
      </c>
      <c r="C461" s="61">
        <v>41813</v>
      </c>
      <c r="D461" s="62">
        <v>28000</v>
      </c>
      <c r="E461" s="62">
        <v>28000</v>
      </c>
      <c r="F461" s="63" t="s">
        <v>50</v>
      </c>
      <c r="G461" s="60" t="s">
        <v>2673</v>
      </c>
      <c r="H461" s="65">
        <v>42124</v>
      </c>
    </row>
    <row r="462" spans="1:8" ht="24" x14ac:dyDescent="0.25">
      <c r="A462" s="66" t="s">
        <v>2425</v>
      </c>
      <c r="B462" s="60" t="s">
        <v>719</v>
      </c>
      <c r="C462" s="61">
        <v>41813</v>
      </c>
      <c r="D462" s="62">
        <v>40000</v>
      </c>
      <c r="E462" s="62">
        <v>40000</v>
      </c>
      <c r="F462" s="63" t="s">
        <v>50</v>
      </c>
      <c r="G462" s="60" t="s">
        <v>2603</v>
      </c>
      <c r="H462" s="65">
        <v>42094</v>
      </c>
    </row>
    <row r="463" spans="1:8" ht="24" x14ac:dyDescent="0.25">
      <c r="A463" s="66" t="s">
        <v>2426</v>
      </c>
      <c r="B463" s="60" t="s">
        <v>2427</v>
      </c>
      <c r="C463" s="61">
        <v>41813</v>
      </c>
      <c r="D463" s="62">
        <v>35000</v>
      </c>
      <c r="E463" s="62">
        <v>35000</v>
      </c>
      <c r="F463" s="63" t="s">
        <v>50</v>
      </c>
      <c r="G463" s="60" t="s">
        <v>2608</v>
      </c>
      <c r="H463" s="65">
        <v>41729</v>
      </c>
    </row>
    <row r="464" spans="1:8" ht="24" x14ac:dyDescent="0.25">
      <c r="A464" s="66" t="s">
        <v>2428</v>
      </c>
      <c r="B464" s="60" t="s">
        <v>719</v>
      </c>
      <c r="C464" s="61">
        <v>41813</v>
      </c>
      <c r="D464" s="62">
        <v>25000</v>
      </c>
      <c r="E464" s="62">
        <v>25000</v>
      </c>
      <c r="F464" s="63" t="s">
        <v>50</v>
      </c>
      <c r="G464" s="60" t="s">
        <v>2603</v>
      </c>
      <c r="H464" s="65">
        <v>42094</v>
      </c>
    </row>
    <row r="465" spans="1:8" ht="24" x14ac:dyDescent="0.25">
      <c r="A465" s="66" t="s">
        <v>2429</v>
      </c>
      <c r="B465" s="60" t="s">
        <v>1540</v>
      </c>
      <c r="C465" s="61">
        <v>41813</v>
      </c>
      <c r="D465" s="62">
        <v>30000</v>
      </c>
      <c r="E465" s="62">
        <v>30000</v>
      </c>
      <c r="F465" s="63" t="s">
        <v>50</v>
      </c>
      <c r="G465" s="60" t="s">
        <v>2618</v>
      </c>
      <c r="H465" s="65">
        <v>42094</v>
      </c>
    </row>
    <row r="466" spans="1:8" ht="24" x14ac:dyDescent="0.25">
      <c r="A466" s="66" t="s">
        <v>2430</v>
      </c>
      <c r="B466" s="60" t="s">
        <v>719</v>
      </c>
      <c r="C466" s="61">
        <v>41813</v>
      </c>
      <c r="D466" s="62">
        <v>20000</v>
      </c>
      <c r="E466" s="62">
        <v>20000</v>
      </c>
      <c r="F466" s="63" t="s">
        <v>50</v>
      </c>
      <c r="G466" s="60" t="s">
        <v>2628</v>
      </c>
      <c r="H466" s="65">
        <v>42094</v>
      </c>
    </row>
    <row r="467" spans="1:8" x14ac:dyDescent="0.25">
      <c r="A467" s="66" t="s">
        <v>2431</v>
      </c>
      <c r="B467" s="60" t="s">
        <v>2432</v>
      </c>
      <c r="C467" s="61">
        <v>41788</v>
      </c>
      <c r="D467" s="62">
        <v>1300</v>
      </c>
      <c r="E467" s="62">
        <v>1575.76</v>
      </c>
      <c r="F467" s="63" t="s">
        <v>50</v>
      </c>
      <c r="G467" s="60" t="s">
        <v>2585</v>
      </c>
      <c r="H467" s="65">
        <v>41790</v>
      </c>
    </row>
    <row r="468" spans="1:8" x14ac:dyDescent="0.25">
      <c r="A468" s="66" t="s">
        <v>2433</v>
      </c>
      <c r="B468" s="60" t="s">
        <v>2432</v>
      </c>
      <c r="C468" s="61">
        <v>41788</v>
      </c>
      <c r="D468" s="62">
        <v>0</v>
      </c>
      <c r="E468" s="62">
        <v>0</v>
      </c>
      <c r="F468" s="63" t="s">
        <v>50</v>
      </c>
      <c r="G468" s="60" t="s">
        <v>2642</v>
      </c>
      <c r="H468" s="65">
        <v>41790</v>
      </c>
    </row>
    <row r="469" spans="1:8" x14ac:dyDescent="0.25">
      <c r="A469" s="66" t="s">
        <v>2434</v>
      </c>
      <c r="B469" s="60" t="s">
        <v>2432</v>
      </c>
      <c r="C469" s="61">
        <v>41788</v>
      </c>
      <c r="D469" s="62">
        <v>1150</v>
      </c>
      <c r="E469" s="62">
        <v>1393.94</v>
      </c>
      <c r="F469" s="63" t="s">
        <v>50</v>
      </c>
      <c r="G469" s="60" t="s">
        <v>2648</v>
      </c>
      <c r="H469" s="65">
        <v>41790</v>
      </c>
    </row>
    <row r="470" spans="1:8" x14ac:dyDescent="0.25">
      <c r="A470" s="66" t="s">
        <v>2435</v>
      </c>
      <c r="B470" s="60" t="s">
        <v>2432</v>
      </c>
      <c r="C470" s="61">
        <v>41788</v>
      </c>
      <c r="D470" s="62">
        <v>1900</v>
      </c>
      <c r="E470" s="62">
        <v>2303.0300000000002</v>
      </c>
      <c r="F470" s="63" t="s">
        <v>50</v>
      </c>
      <c r="G470" s="60" t="s">
        <v>2653</v>
      </c>
      <c r="H470" s="65">
        <v>41790</v>
      </c>
    </row>
    <row r="471" spans="1:8" x14ac:dyDescent="0.25">
      <c r="A471" s="66" t="s">
        <v>2436</v>
      </c>
      <c r="B471" s="60" t="s">
        <v>2432</v>
      </c>
      <c r="C471" s="61">
        <v>41788</v>
      </c>
      <c r="D471" s="62">
        <v>1000</v>
      </c>
      <c r="E471" s="62">
        <v>1212.1199999999999</v>
      </c>
      <c r="F471" s="63" t="s">
        <v>50</v>
      </c>
      <c r="G471" s="60" t="s">
        <v>2584</v>
      </c>
      <c r="H471" s="65">
        <v>41790</v>
      </c>
    </row>
    <row r="472" spans="1:8" x14ac:dyDescent="0.25">
      <c r="A472" s="66" t="s">
        <v>2437</v>
      </c>
      <c r="B472" s="60" t="s">
        <v>2432</v>
      </c>
      <c r="C472" s="61">
        <v>41788</v>
      </c>
      <c r="D472" s="62">
        <v>1000</v>
      </c>
      <c r="E472" s="62">
        <v>1212.1199999999999</v>
      </c>
      <c r="F472" s="63" t="s">
        <v>50</v>
      </c>
      <c r="G472" s="60" t="s">
        <v>2641</v>
      </c>
      <c r="H472" s="65">
        <v>41790</v>
      </c>
    </row>
    <row r="473" spans="1:8" x14ac:dyDescent="0.25">
      <c r="A473" s="66" t="s">
        <v>2438</v>
      </c>
      <c r="B473" s="60" t="s">
        <v>2432</v>
      </c>
      <c r="C473" s="61">
        <v>41788</v>
      </c>
      <c r="D473" s="62">
        <v>500</v>
      </c>
      <c r="E473" s="62">
        <v>606.05999999999995</v>
      </c>
      <c r="F473" s="63" t="s">
        <v>50</v>
      </c>
      <c r="G473" s="60" t="s">
        <v>2606</v>
      </c>
      <c r="H473" s="65">
        <v>41790</v>
      </c>
    </row>
    <row r="474" spans="1:8" x14ac:dyDescent="0.25">
      <c r="A474" s="66" t="s">
        <v>2439</v>
      </c>
      <c r="B474" s="60" t="s">
        <v>725</v>
      </c>
      <c r="C474" s="61">
        <v>41795</v>
      </c>
      <c r="D474" s="62">
        <v>6569.26</v>
      </c>
      <c r="E474" s="62">
        <v>6569.26</v>
      </c>
      <c r="F474" s="63" t="s">
        <v>50</v>
      </c>
      <c r="G474" s="60" t="s">
        <v>324</v>
      </c>
      <c r="H474" s="65">
        <v>42063</v>
      </c>
    </row>
    <row r="475" spans="1:8" x14ac:dyDescent="0.25">
      <c r="A475" s="66" t="s">
        <v>2440</v>
      </c>
      <c r="B475" s="60" t="s">
        <v>725</v>
      </c>
      <c r="C475" s="61">
        <v>41795</v>
      </c>
      <c r="D475" s="62">
        <v>7000</v>
      </c>
      <c r="E475" s="62">
        <v>7000</v>
      </c>
      <c r="F475" s="63" t="s">
        <v>50</v>
      </c>
      <c r="G475" s="60" t="s">
        <v>324</v>
      </c>
      <c r="H475" s="65">
        <v>42063</v>
      </c>
    </row>
    <row r="476" spans="1:8" ht="24" x14ac:dyDescent="0.25">
      <c r="A476" s="66" t="s">
        <v>2441</v>
      </c>
      <c r="B476" s="60" t="s">
        <v>725</v>
      </c>
      <c r="C476" s="61">
        <v>41795</v>
      </c>
      <c r="D476" s="62">
        <v>1641.25</v>
      </c>
      <c r="E476" s="62">
        <v>1641.25</v>
      </c>
      <c r="F476" s="63" t="s">
        <v>50</v>
      </c>
      <c r="G476" s="60" t="s">
        <v>307</v>
      </c>
      <c r="H476" s="65">
        <v>42063</v>
      </c>
    </row>
    <row r="477" spans="1:8" ht="24" x14ac:dyDescent="0.25">
      <c r="A477" s="66" t="s">
        <v>2442</v>
      </c>
      <c r="B477" s="60" t="s">
        <v>725</v>
      </c>
      <c r="C477" s="61">
        <v>41795</v>
      </c>
      <c r="D477" s="62">
        <v>5000</v>
      </c>
      <c r="E477" s="62">
        <v>5000</v>
      </c>
      <c r="F477" s="63" t="s">
        <v>50</v>
      </c>
      <c r="G477" s="60" t="s">
        <v>307</v>
      </c>
      <c r="H477" s="65">
        <v>42063</v>
      </c>
    </row>
    <row r="478" spans="1:8" ht="24" x14ac:dyDescent="0.25">
      <c r="A478" s="66" t="s">
        <v>2443</v>
      </c>
      <c r="B478" s="60" t="s">
        <v>725</v>
      </c>
      <c r="C478" s="61">
        <v>41795</v>
      </c>
      <c r="D478" s="62">
        <v>13423.79</v>
      </c>
      <c r="E478" s="62">
        <v>13423.79</v>
      </c>
      <c r="F478" s="63" t="s">
        <v>50</v>
      </c>
      <c r="G478" s="60" t="s">
        <v>382</v>
      </c>
      <c r="H478" s="65">
        <v>42063</v>
      </c>
    </row>
    <row r="479" spans="1:8" ht="48" x14ac:dyDescent="0.25">
      <c r="A479" s="66" t="s">
        <v>2444</v>
      </c>
      <c r="B479" s="60" t="s">
        <v>2445</v>
      </c>
      <c r="C479" s="61">
        <v>42013</v>
      </c>
      <c r="D479" s="62">
        <v>400000</v>
      </c>
      <c r="E479" s="62">
        <v>400000</v>
      </c>
      <c r="F479" s="63" t="s">
        <v>2047</v>
      </c>
      <c r="G479" s="60" t="s">
        <v>7</v>
      </c>
      <c r="H479" s="67"/>
    </row>
    <row r="480" spans="1:8" ht="48" x14ac:dyDescent="0.25">
      <c r="A480" s="66" t="s">
        <v>2446</v>
      </c>
      <c r="B480" s="60" t="s">
        <v>2447</v>
      </c>
      <c r="C480" s="61">
        <v>42013</v>
      </c>
      <c r="D480" s="62">
        <v>100000</v>
      </c>
      <c r="E480" s="62">
        <v>100000</v>
      </c>
      <c r="F480" s="63" t="s">
        <v>2047</v>
      </c>
      <c r="G480" s="60" t="s">
        <v>2684</v>
      </c>
      <c r="H480" s="67"/>
    </row>
    <row r="481" spans="1:8" ht="36" x14ac:dyDescent="0.25">
      <c r="A481" s="66" t="s">
        <v>2448</v>
      </c>
      <c r="B481" s="60" t="s">
        <v>2449</v>
      </c>
      <c r="C481" s="61">
        <v>42011</v>
      </c>
      <c r="D481" s="62">
        <v>93582.15</v>
      </c>
      <c r="E481" s="62">
        <v>116977.69</v>
      </c>
      <c r="F481" s="63" t="s">
        <v>1961</v>
      </c>
      <c r="G481" s="60" t="s">
        <v>1511</v>
      </c>
      <c r="H481" s="65">
        <v>42369</v>
      </c>
    </row>
    <row r="482" spans="1:8" ht="24" x14ac:dyDescent="0.25">
      <c r="A482" s="66" t="s">
        <v>2450</v>
      </c>
      <c r="B482" s="60" t="s">
        <v>725</v>
      </c>
      <c r="C482" s="61">
        <v>41795</v>
      </c>
      <c r="D482" s="62">
        <v>4000</v>
      </c>
      <c r="E482" s="62">
        <v>4000</v>
      </c>
      <c r="F482" s="63" t="s">
        <v>50</v>
      </c>
      <c r="G482" s="60" t="s">
        <v>2579</v>
      </c>
      <c r="H482" s="65">
        <v>42063</v>
      </c>
    </row>
    <row r="483" spans="1:8" ht="24" x14ac:dyDescent="0.25">
      <c r="A483" s="66" t="s">
        <v>2451</v>
      </c>
      <c r="B483" s="60" t="s">
        <v>725</v>
      </c>
      <c r="C483" s="61">
        <v>41795</v>
      </c>
      <c r="D483" s="62">
        <v>1890.36</v>
      </c>
      <c r="E483" s="62">
        <v>1890.36</v>
      </c>
      <c r="F483" s="63" t="s">
        <v>50</v>
      </c>
      <c r="G483" s="60" t="s">
        <v>2579</v>
      </c>
      <c r="H483" s="65">
        <v>42063</v>
      </c>
    </row>
    <row r="484" spans="1:8" ht="24" x14ac:dyDescent="0.25">
      <c r="A484" s="66" t="s">
        <v>2452</v>
      </c>
      <c r="B484" s="60" t="s">
        <v>725</v>
      </c>
      <c r="C484" s="61">
        <v>41795</v>
      </c>
      <c r="D484" s="62">
        <v>1890.36</v>
      </c>
      <c r="E484" s="62">
        <v>1890.36</v>
      </c>
      <c r="F484" s="63" t="s">
        <v>50</v>
      </c>
      <c r="G484" s="60" t="s">
        <v>696</v>
      </c>
      <c r="H484" s="65">
        <v>42063</v>
      </c>
    </row>
    <row r="485" spans="1:8" ht="24" x14ac:dyDescent="0.25">
      <c r="A485" s="66" t="s">
        <v>2453</v>
      </c>
      <c r="B485" s="60" t="s">
        <v>2454</v>
      </c>
      <c r="C485" s="61">
        <v>41795</v>
      </c>
      <c r="D485" s="62">
        <v>6000</v>
      </c>
      <c r="E485" s="62">
        <v>6000</v>
      </c>
      <c r="F485" s="63" t="s">
        <v>50</v>
      </c>
      <c r="G485" s="60" t="s">
        <v>698</v>
      </c>
      <c r="H485" s="65">
        <v>42063</v>
      </c>
    </row>
    <row r="486" spans="1:8" x14ac:dyDescent="0.25">
      <c r="A486" s="66" t="s">
        <v>2455</v>
      </c>
      <c r="B486" s="60" t="s">
        <v>2454</v>
      </c>
      <c r="C486" s="61">
        <v>41795</v>
      </c>
      <c r="D486" s="62">
        <v>12500</v>
      </c>
      <c r="E486" s="62">
        <v>12500</v>
      </c>
      <c r="F486" s="63" t="s">
        <v>50</v>
      </c>
      <c r="G486" s="60" t="s">
        <v>321</v>
      </c>
      <c r="H486" s="65">
        <v>42063</v>
      </c>
    </row>
    <row r="487" spans="1:8" x14ac:dyDescent="0.25">
      <c r="A487" s="66" t="s">
        <v>2456</v>
      </c>
      <c r="B487" s="60" t="s">
        <v>2454</v>
      </c>
      <c r="C487" s="61">
        <v>41795</v>
      </c>
      <c r="D487" s="62">
        <v>5000</v>
      </c>
      <c r="E487" s="62">
        <v>5000</v>
      </c>
      <c r="F487" s="63" t="s">
        <v>50</v>
      </c>
      <c r="G487" s="60" t="s">
        <v>321</v>
      </c>
      <c r="H487" s="65">
        <v>42063</v>
      </c>
    </row>
    <row r="488" spans="1:8" ht="36" x14ac:dyDescent="0.25">
      <c r="A488" s="66" t="s">
        <v>2457</v>
      </c>
      <c r="B488" s="60" t="s">
        <v>725</v>
      </c>
      <c r="C488" s="61">
        <v>41795</v>
      </c>
      <c r="D488" s="62">
        <v>5000</v>
      </c>
      <c r="E488" s="62">
        <v>5000</v>
      </c>
      <c r="F488" s="63" t="s">
        <v>50</v>
      </c>
      <c r="G488" s="60" t="s">
        <v>707</v>
      </c>
      <c r="H488" s="65">
        <v>42063</v>
      </c>
    </row>
    <row r="489" spans="1:8" ht="36" x14ac:dyDescent="0.25">
      <c r="A489" s="66" t="s">
        <v>2458</v>
      </c>
      <c r="B489" s="60" t="s">
        <v>2459</v>
      </c>
      <c r="C489" s="61">
        <v>41795</v>
      </c>
      <c r="D489" s="62">
        <v>4000</v>
      </c>
      <c r="E489" s="62">
        <v>4000</v>
      </c>
      <c r="F489" s="63" t="s">
        <v>50</v>
      </c>
      <c r="G489" s="60" t="s">
        <v>707</v>
      </c>
      <c r="H489" s="65">
        <v>42063</v>
      </c>
    </row>
    <row r="490" spans="1:8" ht="24" x14ac:dyDescent="0.25">
      <c r="A490" s="66" t="s">
        <v>2460</v>
      </c>
      <c r="B490" s="60" t="s">
        <v>725</v>
      </c>
      <c r="C490" s="61">
        <v>41795</v>
      </c>
      <c r="D490" s="62">
        <v>7000</v>
      </c>
      <c r="E490" s="62">
        <v>7000</v>
      </c>
      <c r="F490" s="63" t="s">
        <v>50</v>
      </c>
      <c r="G490" s="60" t="s">
        <v>2675</v>
      </c>
      <c r="H490" s="65">
        <v>42063</v>
      </c>
    </row>
    <row r="491" spans="1:8" x14ac:dyDescent="0.25">
      <c r="A491" s="66" t="s">
        <v>2461</v>
      </c>
      <c r="B491" s="60" t="s">
        <v>2403</v>
      </c>
      <c r="C491" s="61">
        <v>41767</v>
      </c>
      <c r="D491" s="62">
        <v>0</v>
      </c>
      <c r="E491" s="62">
        <v>0</v>
      </c>
      <c r="F491" s="63" t="s">
        <v>50</v>
      </c>
      <c r="G491" s="60" t="s">
        <v>10</v>
      </c>
      <c r="H491" s="65">
        <v>41791</v>
      </c>
    </row>
    <row r="492" spans="1:8" ht="24" x14ac:dyDescent="0.25">
      <c r="A492" s="66" t="s">
        <v>2462</v>
      </c>
      <c r="B492" s="60" t="s">
        <v>2463</v>
      </c>
      <c r="C492" s="61">
        <v>41745</v>
      </c>
      <c r="D492" s="62">
        <v>0</v>
      </c>
      <c r="E492" s="62">
        <v>0</v>
      </c>
      <c r="F492" s="63" t="s">
        <v>50</v>
      </c>
      <c r="G492" s="60" t="s">
        <v>80</v>
      </c>
      <c r="H492" s="65">
        <v>41897</v>
      </c>
    </row>
    <row r="493" spans="1:8" ht="108" x14ac:dyDescent="0.25">
      <c r="A493" s="66" t="s">
        <v>2464</v>
      </c>
      <c r="B493" s="60" t="s">
        <v>2465</v>
      </c>
      <c r="C493" s="61">
        <v>41733</v>
      </c>
      <c r="D493" s="62">
        <v>20000</v>
      </c>
      <c r="E493" s="62">
        <v>20000</v>
      </c>
      <c r="F493" s="63" t="s">
        <v>50</v>
      </c>
      <c r="G493" s="60" t="s">
        <v>2658</v>
      </c>
      <c r="H493" s="65">
        <v>41811</v>
      </c>
    </row>
    <row r="494" spans="1:8" ht="36" x14ac:dyDescent="0.25">
      <c r="A494" s="66" t="s">
        <v>2466</v>
      </c>
      <c r="B494" s="60" t="s">
        <v>2467</v>
      </c>
      <c r="C494" s="61">
        <v>41647</v>
      </c>
      <c r="D494" s="62">
        <v>9110.36</v>
      </c>
      <c r="E494" s="62">
        <v>9110.36</v>
      </c>
      <c r="F494" s="63" t="s">
        <v>50</v>
      </c>
      <c r="G494" s="60" t="s">
        <v>299</v>
      </c>
      <c r="H494" s="65">
        <v>41729</v>
      </c>
    </row>
    <row r="495" spans="1:8" ht="24" x14ac:dyDescent="0.25">
      <c r="A495" s="66" t="s">
        <v>2468</v>
      </c>
      <c r="B495" s="60" t="s">
        <v>2469</v>
      </c>
      <c r="C495" s="61">
        <v>41677</v>
      </c>
      <c r="D495" s="62">
        <v>12086.15</v>
      </c>
      <c r="E495" s="62">
        <v>12086.16</v>
      </c>
      <c r="F495" s="63" t="s">
        <v>50</v>
      </c>
      <c r="G495" s="60" t="s">
        <v>6</v>
      </c>
      <c r="H495" s="65">
        <v>42035</v>
      </c>
    </row>
    <row r="496" spans="1:8" ht="24" x14ac:dyDescent="0.25">
      <c r="A496" s="66" t="s">
        <v>2470</v>
      </c>
      <c r="B496" s="60" t="s">
        <v>721</v>
      </c>
      <c r="C496" s="61">
        <v>41976</v>
      </c>
      <c r="D496" s="62">
        <v>30000</v>
      </c>
      <c r="E496" s="62">
        <v>30000</v>
      </c>
      <c r="F496" s="63" t="s">
        <v>50</v>
      </c>
      <c r="G496" s="60" t="s">
        <v>676</v>
      </c>
      <c r="H496" s="65">
        <v>42050</v>
      </c>
    </row>
    <row r="497" spans="1:8" x14ac:dyDescent="0.25">
      <c r="A497" s="66" t="s">
        <v>2471</v>
      </c>
      <c r="B497" s="60" t="s">
        <v>2472</v>
      </c>
      <c r="C497" s="61">
        <v>41941</v>
      </c>
      <c r="D497" s="62">
        <v>3800</v>
      </c>
      <c r="E497" s="62">
        <v>7748.23</v>
      </c>
      <c r="F497" s="63" t="s">
        <v>50</v>
      </c>
      <c r="G497" s="60" t="s">
        <v>2599</v>
      </c>
      <c r="H497" s="65">
        <v>41941</v>
      </c>
    </row>
    <row r="498" spans="1:8" ht="24" x14ac:dyDescent="0.25">
      <c r="A498" s="66" t="s">
        <v>2473</v>
      </c>
      <c r="B498" s="60" t="s">
        <v>721</v>
      </c>
      <c r="C498" s="61">
        <v>41813</v>
      </c>
      <c r="D498" s="62">
        <v>20000</v>
      </c>
      <c r="E498" s="62">
        <v>20000</v>
      </c>
      <c r="F498" s="63" t="s">
        <v>50</v>
      </c>
      <c r="G498" s="60" t="s">
        <v>2622</v>
      </c>
      <c r="H498" s="65">
        <v>41897</v>
      </c>
    </row>
    <row r="499" spans="1:8" ht="24" x14ac:dyDescent="0.25">
      <c r="A499" s="66" t="s">
        <v>2474</v>
      </c>
      <c r="B499" s="60" t="s">
        <v>721</v>
      </c>
      <c r="C499" s="61">
        <v>41813</v>
      </c>
      <c r="D499" s="62">
        <v>5000</v>
      </c>
      <c r="E499" s="62">
        <v>5000</v>
      </c>
      <c r="F499" s="63" t="s">
        <v>50</v>
      </c>
      <c r="G499" s="60" t="s">
        <v>48</v>
      </c>
      <c r="H499" s="65">
        <v>41897</v>
      </c>
    </row>
    <row r="500" spans="1:8" ht="24" x14ac:dyDescent="0.25">
      <c r="A500" s="66" t="s">
        <v>1646</v>
      </c>
      <c r="B500" s="60" t="s">
        <v>721</v>
      </c>
      <c r="C500" s="61">
        <v>41813</v>
      </c>
      <c r="D500" s="62">
        <v>10000</v>
      </c>
      <c r="E500" s="62">
        <v>10000</v>
      </c>
      <c r="F500" s="63" t="s">
        <v>50</v>
      </c>
      <c r="G500" s="60" t="s">
        <v>195</v>
      </c>
      <c r="H500" s="65">
        <v>41883</v>
      </c>
    </row>
    <row r="501" spans="1:8" ht="24" x14ac:dyDescent="0.25">
      <c r="A501" s="66" t="s">
        <v>2475</v>
      </c>
      <c r="B501" s="60" t="s">
        <v>721</v>
      </c>
      <c r="C501" s="61">
        <v>41813</v>
      </c>
      <c r="D501" s="62">
        <v>5000</v>
      </c>
      <c r="E501" s="62">
        <v>5000</v>
      </c>
      <c r="F501" s="63" t="s">
        <v>50</v>
      </c>
      <c r="G501" s="60" t="s">
        <v>2602</v>
      </c>
      <c r="H501" s="65">
        <v>42004</v>
      </c>
    </row>
    <row r="502" spans="1:8" ht="24" x14ac:dyDescent="0.25">
      <c r="A502" s="66" t="s">
        <v>2476</v>
      </c>
      <c r="B502" s="60" t="s">
        <v>2477</v>
      </c>
      <c r="C502" s="61">
        <v>41981</v>
      </c>
      <c r="D502" s="62">
        <v>4995</v>
      </c>
      <c r="E502" s="62">
        <v>4995</v>
      </c>
      <c r="F502" s="63" t="s">
        <v>50</v>
      </c>
      <c r="G502" s="60" t="s">
        <v>246</v>
      </c>
      <c r="H502" s="65">
        <v>42012</v>
      </c>
    </row>
    <row r="503" spans="1:8" ht="24" x14ac:dyDescent="0.25">
      <c r="A503" s="66" t="s">
        <v>2478</v>
      </c>
      <c r="B503" s="60" t="s">
        <v>2124</v>
      </c>
      <c r="C503" s="61">
        <v>41976</v>
      </c>
      <c r="D503" s="62">
        <v>17400</v>
      </c>
      <c r="E503" s="62">
        <v>17400</v>
      </c>
      <c r="F503" s="63" t="s">
        <v>50</v>
      </c>
      <c r="G503" s="60" t="s">
        <v>2600</v>
      </c>
      <c r="H503" s="65">
        <v>42050</v>
      </c>
    </row>
    <row r="504" spans="1:8" ht="24" x14ac:dyDescent="0.25">
      <c r="A504" s="66" t="s">
        <v>2479</v>
      </c>
      <c r="B504" s="60" t="s">
        <v>2480</v>
      </c>
      <c r="C504" s="61">
        <v>41849</v>
      </c>
      <c r="D504" s="62">
        <v>35500</v>
      </c>
      <c r="E504" s="62">
        <v>35500</v>
      </c>
      <c r="F504" s="63" t="s">
        <v>50</v>
      </c>
      <c r="G504" s="60" t="s">
        <v>220</v>
      </c>
      <c r="H504" s="65">
        <v>42003</v>
      </c>
    </row>
    <row r="505" spans="1:8" ht="48" x14ac:dyDescent="0.25">
      <c r="A505" s="66" t="s">
        <v>2481</v>
      </c>
      <c r="B505" s="60" t="s">
        <v>2482</v>
      </c>
      <c r="C505" s="61">
        <v>41927</v>
      </c>
      <c r="D505" s="62">
        <v>1040</v>
      </c>
      <c r="E505" s="62">
        <v>1040</v>
      </c>
      <c r="F505" s="63" t="s">
        <v>2047</v>
      </c>
      <c r="G505" s="60" t="s">
        <v>2592</v>
      </c>
      <c r="H505" s="65">
        <v>42400</v>
      </c>
    </row>
    <row r="506" spans="1:8" ht="48" x14ac:dyDescent="0.25">
      <c r="A506" s="66" t="s">
        <v>2483</v>
      </c>
      <c r="B506" s="60" t="s">
        <v>2484</v>
      </c>
      <c r="C506" s="61">
        <v>41927</v>
      </c>
      <c r="D506" s="62">
        <v>1296</v>
      </c>
      <c r="E506" s="62">
        <v>1296</v>
      </c>
      <c r="F506" s="63" t="s">
        <v>2047</v>
      </c>
      <c r="G506" s="60" t="s">
        <v>2607</v>
      </c>
      <c r="H506" s="65">
        <v>42400</v>
      </c>
    </row>
    <row r="507" spans="1:8" ht="48" x14ac:dyDescent="0.25">
      <c r="A507" s="66" t="s">
        <v>2485</v>
      </c>
      <c r="B507" s="60" t="s">
        <v>2484</v>
      </c>
      <c r="C507" s="61">
        <v>41927</v>
      </c>
      <c r="D507" s="62">
        <v>1600</v>
      </c>
      <c r="E507" s="62">
        <v>1600</v>
      </c>
      <c r="F507" s="63" t="s">
        <v>2047</v>
      </c>
      <c r="G507" s="60" t="s">
        <v>2633</v>
      </c>
      <c r="H507" s="65">
        <v>42400</v>
      </c>
    </row>
    <row r="508" spans="1:8" ht="48" x14ac:dyDescent="0.25">
      <c r="A508" s="66" t="s">
        <v>2486</v>
      </c>
      <c r="B508" s="60" t="s">
        <v>2484</v>
      </c>
      <c r="C508" s="61">
        <v>41927</v>
      </c>
      <c r="D508" s="62">
        <v>3968</v>
      </c>
      <c r="E508" s="62">
        <v>3968</v>
      </c>
      <c r="F508" s="63" t="s">
        <v>2047</v>
      </c>
      <c r="G508" s="60" t="s">
        <v>2634</v>
      </c>
      <c r="H508" s="65">
        <v>42400</v>
      </c>
    </row>
    <row r="509" spans="1:8" ht="48" x14ac:dyDescent="0.25">
      <c r="A509" s="66" t="s">
        <v>2487</v>
      </c>
      <c r="B509" s="60" t="s">
        <v>2484</v>
      </c>
      <c r="C509" s="61">
        <v>41927</v>
      </c>
      <c r="D509" s="62">
        <v>6800</v>
      </c>
      <c r="E509" s="62">
        <v>6800</v>
      </c>
      <c r="F509" s="63" t="s">
        <v>2047</v>
      </c>
      <c r="G509" s="60" t="s">
        <v>2615</v>
      </c>
      <c r="H509" s="65">
        <v>42400</v>
      </c>
    </row>
    <row r="510" spans="1:8" ht="48" x14ac:dyDescent="0.25">
      <c r="A510" s="66" t="s">
        <v>2488</v>
      </c>
      <c r="B510" s="60" t="s">
        <v>2484</v>
      </c>
      <c r="C510" s="61">
        <v>41927</v>
      </c>
      <c r="D510" s="62">
        <v>3800</v>
      </c>
      <c r="E510" s="62">
        <v>3800</v>
      </c>
      <c r="F510" s="63" t="s">
        <v>2047</v>
      </c>
      <c r="G510" s="60" t="s">
        <v>2591</v>
      </c>
      <c r="H510" s="65">
        <v>42035</v>
      </c>
    </row>
    <row r="511" spans="1:8" ht="48" x14ac:dyDescent="0.25">
      <c r="A511" s="66" t="s">
        <v>2489</v>
      </c>
      <c r="B511" s="60" t="s">
        <v>2484</v>
      </c>
      <c r="C511" s="61">
        <v>41927</v>
      </c>
      <c r="D511" s="62">
        <v>2800</v>
      </c>
      <c r="E511" s="62">
        <v>2800</v>
      </c>
      <c r="F511" s="63" t="s">
        <v>2047</v>
      </c>
      <c r="G511" s="60" t="s">
        <v>2671</v>
      </c>
      <c r="H511" s="65">
        <v>42400</v>
      </c>
    </row>
    <row r="512" spans="1:8" ht="48" x14ac:dyDescent="0.25">
      <c r="A512" s="66" t="s">
        <v>2490</v>
      </c>
      <c r="B512" s="60" t="s">
        <v>2484</v>
      </c>
      <c r="C512" s="61">
        <v>41927</v>
      </c>
      <c r="D512" s="62">
        <v>1520</v>
      </c>
      <c r="E512" s="62">
        <v>1520</v>
      </c>
      <c r="F512" s="63" t="s">
        <v>2047</v>
      </c>
      <c r="G512" s="60" t="s">
        <v>2657</v>
      </c>
      <c r="H512" s="65">
        <v>42400</v>
      </c>
    </row>
    <row r="513" spans="1:8" ht="48" x14ac:dyDescent="0.25">
      <c r="A513" s="66" t="s">
        <v>2491</v>
      </c>
      <c r="B513" s="60" t="s">
        <v>2484</v>
      </c>
      <c r="C513" s="61">
        <v>41927</v>
      </c>
      <c r="D513" s="62">
        <v>4000</v>
      </c>
      <c r="E513" s="62">
        <v>4000</v>
      </c>
      <c r="F513" s="63" t="s">
        <v>2047</v>
      </c>
      <c r="G513" s="60" t="s">
        <v>2655</v>
      </c>
      <c r="H513" s="65">
        <v>42400</v>
      </c>
    </row>
    <row r="514" spans="1:8" ht="36" x14ac:dyDescent="0.25">
      <c r="A514" s="66" t="s">
        <v>2492</v>
      </c>
      <c r="B514" s="60" t="s">
        <v>2493</v>
      </c>
      <c r="C514" s="61">
        <v>42019</v>
      </c>
      <c r="D514" s="62">
        <v>101990</v>
      </c>
      <c r="E514" s="62">
        <v>127487.5</v>
      </c>
      <c r="F514" s="63" t="s">
        <v>1961</v>
      </c>
      <c r="G514" s="60" t="s">
        <v>2562</v>
      </c>
      <c r="H514" s="65">
        <v>42369</v>
      </c>
    </row>
    <row r="515" spans="1:8" ht="48" x14ac:dyDescent="0.25">
      <c r="A515" s="66" t="s">
        <v>2494</v>
      </c>
      <c r="B515" s="60" t="s">
        <v>2484</v>
      </c>
      <c r="C515" s="61">
        <v>41927</v>
      </c>
      <c r="D515" s="62">
        <v>2400</v>
      </c>
      <c r="E515" s="62">
        <v>2400</v>
      </c>
      <c r="F515" s="63" t="s">
        <v>2047</v>
      </c>
      <c r="G515" s="60" t="s">
        <v>2656</v>
      </c>
      <c r="H515" s="65">
        <v>42400</v>
      </c>
    </row>
    <row r="516" spans="1:8" ht="48" x14ac:dyDescent="0.25">
      <c r="A516" s="66" t="s">
        <v>2495</v>
      </c>
      <c r="B516" s="60" t="s">
        <v>2484</v>
      </c>
      <c r="C516" s="61">
        <v>41927</v>
      </c>
      <c r="D516" s="62">
        <v>1800</v>
      </c>
      <c r="E516" s="62">
        <v>1800</v>
      </c>
      <c r="F516" s="63" t="s">
        <v>2047</v>
      </c>
      <c r="G516" s="60" t="s">
        <v>2666</v>
      </c>
      <c r="H516" s="65">
        <v>42400</v>
      </c>
    </row>
    <row r="517" spans="1:8" ht="48" x14ac:dyDescent="0.25">
      <c r="A517" s="66" t="s">
        <v>2496</v>
      </c>
      <c r="B517" s="60" t="s">
        <v>2484</v>
      </c>
      <c r="C517" s="61">
        <v>41927</v>
      </c>
      <c r="D517" s="62">
        <v>2072</v>
      </c>
      <c r="E517" s="62">
        <v>2072</v>
      </c>
      <c r="F517" s="63" t="s">
        <v>2047</v>
      </c>
      <c r="G517" s="60" t="s">
        <v>2679</v>
      </c>
      <c r="H517" s="65">
        <v>42400</v>
      </c>
    </row>
    <row r="518" spans="1:8" ht="48" x14ac:dyDescent="0.25">
      <c r="A518" s="66" t="s">
        <v>2497</v>
      </c>
      <c r="B518" s="60" t="s">
        <v>2484</v>
      </c>
      <c r="C518" s="61">
        <v>41927</v>
      </c>
      <c r="D518" s="62">
        <v>3600</v>
      </c>
      <c r="E518" s="62">
        <v>3600</v>
      </c>
      <c r="F518" s="63" t="s">
        <v>2047</v>
      </c>
      <c r="G518" s="60" t="s">
        <v>2643</v>
      </c>
      <c r="H518" s="65">
        <v>42035</v>
      </c>
    </row>
    <row r="519" spans="1:8" ht="48" x14ac:dyDescent="0.25">
      <c r="A519" s="66" t="s">
        <v>2498</v>
      </c>
      <c r="B519" s="60" t="s">
        <v>2484</v>
      </c>
      <c r="C519" s="61">
        <v>41927</v>
      </c>
      <c r="D519" s="62">
        <v>600</v>
      </c>
      <c r="E519" s="62">
        <v>600</v>
      </c>
      <c r="F519" s="63" t="s">
        <v>2047</v>
      </c>
      <c r="G519" s="60" t="s">
        <v>2664</v>
      </c>
      <c r="H519" s="65">
        <v>42400</v>
      </c>
    </row>
    <row r="520" spans="1:8" ht="24" x14ac:dyDescent="0.25">
      <c r="A520" s="66" t="s">
        <v>2499</v>
      </c>
      <c r="B520" s="60" t="s">
        <v>2500</v>
      </c>
      <c r="C520" s="61">
        <v>42004</v>
      </c>
      <c r="D520" s="62">
        <v>1200</v>
      </c>
      <c r="E520" s="62">
        <v>1200</v>
      </c>
      <c r="F520" s="63" t="s">
        <v>2501</v>
      </c>
      <c r="G520" s="64" t="s">
        <v>2698</v>
      </c>
      <c r="H520" s="65">
        <v>42004</v>
      </c>
    </row>
    <row r="521" spans="1:8" ht="48" x14ac:dyDescent="0.25">
      <c r="A521" s="66" t="s">
        <v>2502</v>
      </c>
      <c r="B521" s="60" t="s">
        <v>2484</v>
      </c>
      <c r="C521" s="61">
        <v>41927</v>
      </c>
      <c r="D521" s="62">
        <v>600</v>
      </c>
      <c r="E521" s="62">
        <v>600</v>
      </c>
      <c r="F521" s="63" t="s">
        <v>2047</v>
      </c>
      <c r="G521" s="60" t="s">
        <v>2664</v>
      </c>
      <c r="H521" s="65">
        <v>42400</v>
      </c>
    </row>
    <row r="522" spans="1:8" ht="48" x14ac:dyDescent="0.25">
      <c r="A522" s="66" t="s">
        <v>2503</v>
      </c>
      <c r="B522" s="60" t="s">
        <v>2484</v>
      </c>
      <c r="C522" s="61">
        <v>41927</v>
      </c>
      <c r="D522" s="62">
        <v>4000</v>
      </c>
      <c r="E522" s="62">
        <v>4000</v>
      </c>
      <c r="F522" s="63" t="s">
        <v>2047</v>
      </c>
      <c r="G522" s="60" t="s">
        <v>2678</v>
      </c>
      <c r="H522" s="65">
        <v>42400</v>
      </c>
    </row>
    <row r="523" spans="1:8" ht="48" x14ac:dyDescent="0.25">
      <c r="A523" s="66" t="s">
        <v>2504</v>
      </c>
      <c r="B523" s="60" t="s">
        <v>2484</v>
      </c>
      <c r="C523" s="61">
        <v>41927</v>
      </c>
      <c r="D523" s="62">
        <v>2564.1999999999998</v>
      </c>
      <c r="E523" s="62">
        <v>2564.1999999999998</v>
      </c>
      <c r="F523" s="63" t="s">
        <v>2047</v>
      </c>
      <c r="G523" s="60" t="s">
        <v>2593</v>
      </c>
      <c r="H523" s="65">
        <v>42400</v>
      </c>
    </row>
    <row r="524" spans="1:8" ht="48" x14ac:dyDescent="0.25">
      <c r="A524" s="66" t="s">
        <v>2505</v>
      </c>
      <c r="B524" s="60" t="s">
        <v>2484</v>
      </c>
      <c r="C524" s="61">
        <v>41927</v>
      </c>
      <c r="D524" s="62">
        <v>9208</v>
      </c>
      <c r="E524" s="62">
        <v>9208</v>
      </c>
      <c r="F524" s="63" t="s">
        <v>2047</v>
      </c>
      <c r="G524" s="60" t="s">
        <v>2635</v>
      </c>
      <c r="H524" s="65">
        <v>42400</v>
      </c>
    </row>
    <row r="525" spans="1:8" ht="48" x14ac:dyDescent="0.25">
      <c r="A525" s="66" t="s">
        <v>2506</v>
      </c>
      <c r="B525" s="60" t="s">
        <v>2484</v>
      </c>
      <c r="C525" s="61">
        <v>41927</v>
      </c>
      <c r="D525" s="62">
        <v>4000</v>
      </c>
      <c r="E525" s="62">
        <v>4000</v>
      </c>
      <c r="F525" s="63" t="s">
        <v>2047</v>
      </c>
      <c r="G525" s="60" t="s">
        <v>2654</v>
      </c>
      <c r="H525" s="65">
        <v>42400</v>
      </c>
    </row>
    <row r="526" spans="1:8" ht="48" x14ac:dyDescent="0.25">
      <c r="A526" s="66" t="s">
        <v>2507</v>
      </c>
      <c r="B526" s="60" t="s">
        <v>2484</v>
      </c>
      <c r="C526" s="61">
        <v>41927</v>
      </c>
      <c r="D526" s="62">
        <v>3920</v>
      </c>
      <c r="E526" s="62">
        <v>3920</v>
      </c>
      <c r="F526" s="63" t="s">
        <v>2047</v>
      </c>
      <c r="G526" s="60" t="s">
        <v>2590</v>
      </c>
      <c r="H526" s="65">
        <v>42400</v>
      </c>
    </row>
    <row r="527" spans="1:8" ht="48" x14ac:dyDescent="0.25">
      <c r="A527" s="66" t="s">
        <v>2508</v>
      </c>
      <c r="B527" s="60" t="s">
        <v>2484</v>
      </c>
      <c r="C527" s="61">
        <v>41927</v>
      </c>
      <c r="D527" s="62">
        <v>4000</v>
      </c>
      <c r="E527" s="62">
        <v>4000</v>
      </c>
      <c r="F527" s="63" t="s">
        <v>2047</v>
      </c>
      <c r="G527" s="60" t="s">
        <v>2594</v>
      </c>
      <c r="H527" s="65">
        <v>42400</v>
      </c>
    </row>
    <row r="528" spans="1:8" ht="48" x14ac:dyDescent="0.25">
      <c r="A528" s="66" t="s">
        <v>2509</v>
      </c>
      <c r="B528" s="60" t="s">
        <v>2484</v>
      </c>
      <c r="C528" s="61">
        <v>41927</v>
      </c>
      <c r="D528" s="62">
        <v>800</v>
      </c>
      <c r="E528" s="62">
        <v>800</v>
      </c>
      <c r="F528" s="63" t="s">
        <v>2047</v>
      </c>
      <c r="G528" s="60" t="s">
        <v>2644</v>
      </c>
      <c r="H528" s="65">
        <v>42400</v>
      </c>
    </row>
    <row r="529" spans="1:8" ht="48" x14ac:dyDescent="0.25">
      <c r="A529" s="66" t="s">
        <v>2510</v>
      </c>
      <c r="B529" s="60" t="s">
        <v>2484</v>
      </c>
      <c r="C529" s="61">
        <v>41927</v>
      </c>
      <c r="D529" s="62">
        <v>3600</v>
      </c>
      <c r="E529" s="62">
        <v>3600</v>
      </c>
      <c r="F529" s="63" t="s">
        <v>2047</v>
      </c>
      <c r="G529" s="60" t="s">
        <v>2665</v>
      </c>
      <c r="H529" s="65">
        <v>42400</v>
      </c>
    </row>
    <row r="530" spans="1:8" ht="48" x14ac:dyDescent="0.25">
      <c r="A530" s="66" t="s">
        <v>2511</v>
      </c>
      <c r="B530" s="60" t="s">
        <v>2484</v>
      </c>
      <c r="C530" s="61">
        <v>41927</v>
      </c>
      <c r="D530" s="62">
        <v>1606.4</v>
      </c>
      <c r="E530" s="62">
        <v>1606.4</v>
      </c>
      <c r="F530" s="63" t="s">
        <v>2047</v>
      </c>
      <c r="G530" s="60" t="s">
        <v>2595</v>
      </c>
      <c r="H530" s="65">
        <v>42400</v>
      </c>
    </row>
    <row r="531" spans="1:8" ht="48" x14ac:dyDescent="0.25">
      <c r="A531" s="66" t="s">
        <v>2512</v>
      </c>
      <c r="B531" s="60" t="s">
        <v>2484</v>
      </c>
      <c r="C531" s="61">
        <v>41927</v>
      </c>
      <c r="D531" s="62">
        <v>2096</v>
      </c>
      <c r="E531" s="62">
        <v>2096</v>
      </c>
      <c r="F531" s="63" t="s">
        <v>2047</v>
      </c>
      <c r="G531" s="60" t="s">
        <v>2616</v>
      </c>
      <c r="H531" s="65">
        <v>42400</v>
      </c>
    </row>
    <row r="532" spans="1:8" ht="48" x14ac:dyDescent="0.25">
      <c r="A532" s="66" t="s">
        <v>2513</v>
      </c>
      <c r="B532" s="60" t="s">
        <v>2484</v>
      </c>
      <c r="C532" s="61">
        <v>41927</v>
      </c>
      <c r="D532" s="62">
        <v>3800</v>
      </c>
      <c r="E532" s="62">
        <v>3800</v>
      </c>
      <c r="F532" s="63" t="s">
        <v>2047</v>
      </c>
      <c r="G532" s="60" t="s">
        <v>2626</v>
      </c>
      <c r="H532" s="65">
        <v>42400</v>
      </c>
    </row>
    <row r="533" spans="1:8" ht="48" x14ac:dyDescent="0.25">
      <c r="A533" s="66" t="s">
        <v>2514</v>
      </c>
      <c r="B533" s="60" t="s">
        <v>2484</v>
      </c>
      <c r="C533" s="61">
        <v>41927</v>
      </c>
      <c r="D533" s="62">
        <v>1320</v>
      </c>
      <c r="E533" s="62">
        <v>1320</v>
      </c>
      <c r="F533" s="63" t="s">
        <v>2047</v>
      </c>
      <c r="G533" s="60" t="s">
        <v>2650</v>
      </c>
      <c r="H533" s="65">
        <v>42400</v>
      </c>
    </row>
    <row r="534" spans="1:8" ht="48" x14ac:dyDescent="0.25">
      <c r="A534" s="66" t="s">
        <v>2515</v>
      </c>
      <c r="B534" s="60" t="s">
        <v>2484</v>
      </c>
      <c r="C534" s="61">
        <v>41927</v>
      </c>
      <c r="D534" s="62">
        <v>5520</v>
      </c>
      <c r="E534" s="62">
        <v>5520</v>
      </c>
      <c r="F534" s="63" t="s">
        <v>2047</v>
      </c>
      <c r="G534" s="60" t="s">
        <v>2597</v>
      </c>
      <c r="H534" s="65">
        <v>42400</v>
      </c>
    </row>
    <row r="535" spans="1:8" ht="48" x14ac:dyDescent="0.25">
      <c r="A535" s="66" t="s">
        <v>2516</v>
      </c>
      <c r="B535" s="60" t="s">
        <v>2484</v>
      </c>
      <c r="C535" s="61">
        <v>41927</v>
      </c>
      <c r="D535" s="62">
        <v>2839.7</v>
      </c>
      <c r="E535" s="62">
        <v>2839.7</v>
      </c>
      <c r="F535" s="63" t="s">
        <v>2047</v>
      </c>
      <c r="G535" s="60" t="s">
        <v>2625</v>
      </c>
      <c r="H535" s="65">
        <v>42400</v>
      </c>
    </row>
    <row r="536" spans="1:8" ht="48" x14ac:dyDescent="0.25">
      <c r="A536" s="66" t="s">
        <v>2517</v>
      </c>
      <c r="B536" s="60" t="s">
        <v>2484</v>
      </c>
      <c r="C536" s="61">
        <v>41927</v>
      </c>
      <c r="D536" s="62">
        <v>3800</v>
      </c>
      <c r="E536" s="62">
        <v>3800</v>
      </c>
      <c r="F536" s="63" t="s">
        <v>2047</v>
      </c>
      <c r="G536" s="60" t="s">
        <v>2596</v>
      </c>
      <c r="H536" s="65">
        <v>42400</v>
      </c>
    </row>
    <row r="537" spans="1:8" ht="48" x14ac:dyDescent="0.25">
      <c r="A537" s="66" t="s">
        <v>2518</v>
      </c>
      <c r="B537" s="60" t="s">
        <v>2484</v>
      </c>
      <c r="C537" s="61">
        <v>41927</v>
      </c>
      <c r="D537" s="62">
        <v>880</v>
      </c>
      <c r="E537" s="62">
        <v>880</v>
      </c>
      <c r="F537" s="63" t="s">
        <v>2047</v>
      </c>
      <c r="G537" s="60" t="s">
        <v>2659</v>
      </c>
      <c r="H537" s="65">
        <v>42400</v>
      </c>
    </row>
    <row r="538" spans="1:8" ht="48" x14ac:dyDescent="0.25">
      <c r="A538" s="66" t="s">
        <v>2519</v>
      </c>
      <c r="B538" s="60" t="s">
        <v>2484</v>
      </c>
      <c r="C538" s="61">
        <v>41927</v>
      </c>
      <c r="D538" s="62">
        <v>5400</v>
      </c>
      <c r="E538" s="62">
        <v>5400</v>
      </c>
      <c r="F538" s="63" t="s">
        <v>2047</v>
      </c>
      <c r="G538" s="60" t="s">
        <v>2624</v>
      </c>
      <c r="H538" s="65">
        <v>42400</v>
      </c>
    </row>
    <row r="539" spans="1:8" ht="48" x14ac:dyDescent="0.25">
      <c r="A539" s="66" t="s">
        <v>2520</v>
      </c>
      <c r="B539" s="60" t="s">
        <v>2521</v>
      </c>
      <c r="C539" s="61">
        <v>41927</v>
      </c>
      <c r="D539" s="62">
        <v>1200</v>
      </c>
      <c r="E539" s="62">
        <v>1200</v>
      </c>
      <c r="F539" s="63" t="s">
        <v>2047</v>
      </c>
      <c r="G539" s="60" t="s">
        <v>2623</v>
      </c>
      <c r="H539" s="65">
        <v>42400</v>
      </c>
    </row>
    <row r="540" spans="1:8" ht="24" x14ac:dyDescent="0.25">
      <c r="A540" s="66" t="s">
        <v>2522</v>
      </c>
      <c r="B540" s="60" t="s">
        <v>2523</v>
      </c>
      <c r="C540" s="61">
        <v>42013</v>
      </c>
      <c r="D540" s="62">
        <v>12086.15</v>
      </c>
      <c r="E540" s="62">
        <v>12086.15</v>
      </c>
      <c r="F540" s="63" t="s">
        <v>2524</v>
      </c>
      <c r="G540" s="60" t="s">
        <v>6</v>
      </c>
      <c r="H540" s="65">
        <v>42400</v>
      </c>
    </row>
    <row r="541" spans="1:8" ht="24" x14ac:dyDescent="0.25">
      <c r="A541" s="66" t="s">
        <v>2525</v>
      </c>
      <c r="B541" s="60" t="s">
        <v>2526</v>
      </c>
      <c r="C541" s="61">
        <v>42018</v>
      </c>
      <c r="D541" s="62">
        <v>0</v>
      </c>
      <c r="E541" s="62">
        <v>0</v>
      </c>
      <c r="F541" s="63" t="s">
        <v>2527</v>
      </c>
      <c r="G541" s="60" t="s">
        <v>382</v>
      </c>
      <c r="H541" s="65">
        <v>42018</v>
      </c>
    </row>
    <row r="542" spans="1:8" ht="36" x14ac:dyDescent="0.25">
      <c r="A542" s="66" t="s">
        <v>2528</v>
      </c>
      <c r="B542" s="60" t="s">
        <v>2529</v>
      </c>
      <c r="C542" s="61">
        <v>42020</v>
      </c>
      <c r="D542" s="62">
        <v>97311</v>
      </c>
      <c r="E542" s="62">
        <v>121638.75</v>
      </c>
      <c r="F542" s="63" t="s">
        <v>1961</v>
      </c>
      <c r="G542" s="60" t="s">
        <v>2562</v>
      </c>
      <c r="H542" s="65">
        <v>42369</v>
      </c>
    </row>
    <row r="543" spans="1:8" ht="48" x14ac:dyDescent="0.25">
      <c r="A543" s="66" t="s">
        <v>2530</v>
      </c>
      <c r="B543" s="60" t="s">
        <v>2531</v>
      </c>
      <c r="C543" s="61">
        <v>42003</v>
      </c>
      <c r="D543" s="62">
        <v>116139.98</v>
      </c>
      <c r="E543" s="62">
        <v>145174.97</v>
      </c>
      <c r="F543" s="63" t="s">
        <v>1961</v>
      </c>
      <c r="G543" s="60" t="s">
        <v>1537</v>
      </c>
      <c r="H543" s="65">
        <v>42369</v>
      </c>
    </row>
    <row r="544" spans="1:8" ht="24" x14ac:dyDescent="0.25">
      <c r="A544" s="66" t="s">
        <v>2532</v>
      </c>
      <c r="B544" s="60" t="s">
        <v>2533</v>
      </c>
      <c r="C544" s="61">
        <v>42026</v>
      </c>
      <c r="D544" s="62">
        <v>0</v>
      </c>
      <c r="E544" s="62">
        <v>0</v>
      </c>
      <c r="F544" s="63" t="s">
        <v>1463</v>
      </c>
      <c r="G544" s="60" t="s">
        <v>2685</v>
      </c>
      <c r="H544" s="67"/>
    </row>
    <row r="545" spans="1:31" ht="36" x14ac:dyDescent="0.25">
      <c r="A545" s="66" t="s">
        <v>2534</v>
      </c>
      <c r="B545" s="60" t="s">
        <v>2535</v>
      </c>
      <c r="C545" s="61">
        <v>41997</v>
      </c>
      <c r="D545" s="62">
        <v>2088000</v>
      </c>
      <c r="E545" s="62">
        <v>2088000</v>
      </c>
      <c r="F545" s="63" t="s">
        <v>2536</v>
      </c>
      <c r="G545" s="60" t="s">
        <v>1512</v>
      </c>
      <c r="H545" s="65">
        <v>42369</v>
      </c>
    </row>
    <row r="546" spans="1:31" ht="36" x14ac:dyDescent="0.25">
      <c r="A546" s="66" t="s">
        <v>2537</v>
      </c>
      <c r="B546" s="60" t="s">
        <v>2538</v>
      </c>
      <c r="C546" s="61">
        <v>42003</v>
      </c>
      <c r="D546" s="62">
        <v>588600</v>
      </c>
      <c r="E546" s="62">
        <v>588600</v>
      </c>
      <c r="F546" s="63" t="s">
        <v>2047</v>
      </c>
      <c r="G546" s="60" t="s">
        <v>214</v>
      </c>
      <c r="H546" s="65">
        <v>42460</v>
      </c>
    </row>
    <row r="547" spans="1:31" ht="36" x14ac:dyDescent="0.25">
      <c r="A547" s="66" t="s">
        <v>2539</v>
      </c>
      <c r="B547" s="60" t="s">
        <v>2540</v>
      </c>
      <c r="C547" s="61">
        <v>42003</v>
      </c>
      <c r="D547" s="62">
        <v>508500</v>
      </c>
      <c r="E547" s="62">
        <v>508500</v>
      </c>
      <c r="F547" s="63" t="s">
        <v>2047</v>
      </c>
      <c r="G547" s="60" t="s">
        <v>214</v>
      </c>
      <c r="H547" s="65">
        <v>42460</v>
      </c>
    </row>
    <row r="548" spans="1:31" ht="24" x14ac:dyDescent="0.25">
      <c r="A548" s="66" t="s">
        <v>2541</v>
      </c>
      <c r="B548" s="60" t="s">
        <v>2542</v>
      </c>
      <c r="C548" s="61">
        <v>42006</v>
      </c>
      <c r="D548" s="62">
        <v>3840</v>
      </c>
      <c r="E548" s="62">
        <v>3840</v>
      </c>
      <c r="F548" s="63" t="s">
        <v>2047</v>
      </c>
      <c r="G548" s="60" t="s">
        <v>300</v>
      </c>
      <c r="H548" s="65">
        <v>42369</v>
      </c>
    </row>
    <row r="549" spans="1:31" ht="36" x14ac:dyDescent="0.25">
      <c r="A549" s="66" t="s">
        <v>2543</v>
      </c>
      <c r="B549" s="60" t="s">
        <v>2544</v>
      </c>
      <c r="C549" s="61">
        <v>42006</v>
      </c>
      <c r="D549" s="62">
        <v>880000</v>
      </c>
      <c r="E549" s="62">
        <v>880000</v>
      </c>
      <c r="F549" s="63" t="s">
        <v>2047</v>
      </c>
      <c r="G549" s="60" t="s">
        <v>5</v>
      </c>
      <c r="H549" s="65">
        <v>42400</v>
      </c>
    </row>
    <row r="550" spans="1:31" ht="48" x14ac:dyDescent="0.25">
      <c r="A550" s="66" t="s">
        <v>2545</v>
      </c>
      <c r="B550" s="60" t="s">
        <v>2546</v>
      </c>
      <c r="C550" s="61">
        <v>42013</v>
      </c>
      <c r="D550" s="62">
        <v>400000</v>
      </c>
      <c r="E550" s="62">
        <v>400000</v>
      </c>
      <c r="F550" s="63" t="s">
        <v>2047</v>
      </c>
      <c r="G550" s="60" t="s">
        <v>7</v>
      </c>
      <c r="H550" s="65">
        <v>42369</v>
      </c>
    </row>
    <row r="551" spans="1:31" ht="24" x14ac:dyDescent="0.25">
      <c r="A551" s="66" t="s">
        <v>2547</v>
      </c>
      <c r="B551" s="60" t="s">
        <v>2548</v>
      </c>
      <c r="C551" s="61">
        <v>42013</v>
      </c>
      <c r="D551" s="62">
        <v>0</v>
      </c>
      <c r="E551" s="62">
        <v>0</v>
      </c>
      <c r="F551" s="63" t="s">
        <v>2047</v>
      </c>
      <c r="G551" s="60" t="s">
        <v>6</v>
      </c>
      <c r="H551" s="65">
        <v>42369</v>
      </c>
    </row>
    <row r="552" spans="1:31" ht="24" x14ac:dyDescent="0.25">
      <c r="A552" s="66" t="s">
        <v>2549</v>
      </c>
      <c r="B552" s="60" t="s">
        <v>2550</v>
      </c>
      <c r="C552" s="61">
        <v>42018</v>
      </c>
      <c r="D552" s="62">
        <v>0</v>
      </c>
      <c r="E552" s="62">
        <v>0</v>
      </c>
      <c r="F552" s="63" t="s">
        <v>2527</v>
      </c>
      <c r="G552" s="60" t="s">
        <v>382</v>
      </c>
      <c r="H552" s="65">
        <v>42018</v>
      </c>
    </row>
    <row r="553" spans="1:31" ht="36" x14ac:dyDescent="0.25">
      <c r="A553" s="66" t="s">
        <v>2551</v>
      </c>
      <c r="B553" s="60" t="s">
        <v>2552</v>
      </c>
      <c r="C553" s="61">
        <v>42020</v>
      </c>
      <c r="D553" s="62">
        <v>0</v>
      </c>
      <c r="E553" s="62">
        <v>0</v>
      </c>
      <c r="F553" s="63" t="s">
        <v>2047</v>
      </c>
      <c r="G553" s="60" t="s">
        <v>2562</v>
      </c>
      <c r="H553" s="65">
        <v>42369</v>
      </c>
    </row>
    <row r="554" spans="1:31" ht="48" x14ac:dyDescent="0.25">
      <c r="A554" s="66" t="s">
        <v>2553</v>
      </c>
      <c r="B554" s="60" t="s">
        <v>2554</v>
      </c>
      <c r="C554" s="61">
        <v>42003</v>
      </c>
      <c r="D554" s="62">
        <v>0</v>
      </c>
      <c r="E554" s="62">
        <v>0</v>
      </c>
      <c r="F554" s="63" t="s">
        <v>2047</v>
      </c>
      <c r="G554" s="60" t="s">
        <v>1537</v>
      </c>
      <c r="H554" s="65">
        <v>42369</v>
      </c>
    </row>
    <row r="555" spans="1:31" ht="36" x14ac:dyDescent="0.25">
      <c r="A555" s="75" t="s">
        <v>2555</v>
      </c>
      <c r="B555" s="76" t="s">
        <v>2556</v>
      </c>
      <c r="C555" s="77">
        <v>42026</v>
      </c>
      <c r="D555" s="78">
        <v>0</v>
      </c>
      <c r="E555" s="78">
        <v>0</v>
      </c>
      <c r="F555" s="79"/>
      <c r="G555" s="76" t="s">
        <v>2685</v>
      </c>
      <c r="H555" s="80">
        <v>42026</v>
      </c>
    </row>
    <row r="556" spans="1:31" s="71" customFormat="1" ht="36" x14ac:dyDescent="0.25">
      <c r="A556" s="68" t="s">
        <v>2701</v>
      </c>
      <c r="B556" s="81" t="s">
        <v>2702</v>
      </c>
      <c r="C556" s="82">
        <v>41996</v>
      </c>
      <c r="D556" s="83">
        <v>200000</v>
      </c>
      <c r="E556" s="83">
        <v>200000</v>
      </c>
      <c r="F556" s="84" t="s">
        <v>2703</v>
      </c>
      <c r="G556" s="69" t="s">
        <v>1532</v>
      </c>
      <c r="H556" s="89">
        <v>41997</v>
      </c>
      <c r="J556" s="70"/>
      <c r="AE556" s="74"/>
    </row>
    <row r="557" spans="1:31" s="71" customFormat="1" ht="96" x14ac:dyDescent="0.25">
      <c r="A557" s="68" t="s">
        <v>2705</v>
      </c>
      <c r="B557" s="81" t="s">
        <v>2706</v>
      </c>
      <c r="C557" s="82">
        <v>41841</v>
      </c>
      <c r="D557" s="83" t="s">
        <v>2752</v>
      </c>
      <c r="E557" s="83" t="s">
        <v>2752</v>
      </c>
      <c r="F557" s="84" t="s">
        <v>1545</v>
      </c>
      <c r="G557" s="83" t="s">
        <v>2748</v>
      </c>
      <c r="H557" s="89">
        <v>41845</v>
      </c>
      <c r="J557" s="70"/>
      <c r="AE557" s="74"/>
    </row>
    <row r="558" spans="1:31" s="71" customFormat="1" ht="12" x14ac:dyDescent="0.25">
      <c r="A558" s="68" t="s">
        <v>2707</v>
      </c>
      <c r="B558" s="81" t="s">
        <v>1616</v>
      </c>
      <c r="C558" s="82">
        <v>41978</v>
      </c>
      <c r="D558" s="83">
        <v>100000</v>
      </c>
      <c r="E558" s="83">
        <v>100000</v>
      </c>
      <c r="F558" s="84" t="s">
        <v>1545</v>
      </c>
      <c r="G558" s="69" t="s">
        <v>2565</v>
      </c>
      <c r="H558" s="89">
        <v>41988</v>
      </c>
      <c r="J558" s="70"/>
      <c r="AE558" s="74"/>
    </row>
    <row r="559" spans="1:31" s="71" customFormat="1" ht="36" x14ac:dyDescent="0.25">
      <c r="A559" s="68" t="s">
        <v>2708</v>
      </c>
      <c r="B559" s="81" t="s">
        <v>2709</v>
      </c>
      <c r="C559" s="82">
        <v>41976</v>
      </c>
      <c r="D559" s="83" t="s">
        <v>2754</v>
      </c>
      <c r="E559" s="83" t="s">
        <v>2754</v>
      </c>
      <c r="F559" s="84" t="s">
        <v>1545</v>
      </c>
      <c r="G559" s="69" t="s">
        <v>5</v>
      </c>
      <c r="H559" s="89">
        <v>41983</v>
      </c>
      <c r="J559" s="70"/>
      <c r="AE559" s="74"/>
    </row>
    <row r="560" spans="1:31" s="71" customFormat="1" ht="36" x14ac:dyDescent="0.25">
      <c r="A560" s="68" t="s">
        <v>2710</v>
      </c>
      <c r="B560" s="81" t="s">
        <v>2711</v>
      </c>
      <c r="C560" s="82">
        <v>41976</v>
      </c>
      <c r="D560" s="83" t="s">
        <v>2755</v>
      </c>
      <c r="E560" s="83" t="s">
        <v>2755</v>
      </c>
      <c r="F560" s="84" t="s">
        <v>1545</v>
      </c>
      <c r="G560" s="69" t="s">
        <v>214</v>
      </c>
      <c r="H560" s="89">
        <v>41983</v>
      </c>
      <c r="J560" s="70"/>
      <c r="AE560" s="74"/>
    </row>
    <row r="561" spans="1:31" s="71" customFormat="1" ht="36" x14ac:dyDescent="0.25">
      <c r="A561" s="68" t="s">
        <v>2712</v>
      </c>
      <c r="B561" s="81" t="s">
        <v>2713</v>
      </c>
      <c r="C561" s="82">
        <v>41976</v>
      </c>
      <c r="D561" s="83" t="s">
        <v>2756</v>
      </c>
      <c r="E561" s="83" t="s">
        <v>2756</v>
      </c>
      <c r="F561" s="84" t="s">
        <v>1545</v>
      </c>
      <c r="G561" s="69" t="s">
        <v>214</v>
      </c>
      <c r="H561" s="89">
        <v>41983</v>
      </c>
      <c r="J561" s="70"/>
      <c r="AE561" s="74"/>
    </row>
    <row r="562" spans="1:31" s="71" customFormat="1" ht="48" x14ac:dyDescent="0.25">
      <c r="A562" s="68" t="s">
        <v>2714</v>
      </c>
      <c r="B562" s="81" t="s">
        <v>2715</v>
      </c>
      <c r="C562" s="82">
        <v>41978</v>
      </c>
      <c r="D562" s="83" t="s">
        <v>2753</v>
      </c>
      <c r="E562" s="83" t="s">
        <v>2753</v>
      </c>
      <c r="F562" s="84" t="s">
        <v>1545</v>
      </c>
      <c r="G562" s="69" t="s">
        <v>224</v>
      </c>
      <c r="H562" s="89">
        <v>41993</v>
      </c>
      <c r="J562" s="70"/>
      <c r="AE562" s="74"/>
    </row>
    <row r="563" spans="1:31" s="71" customFormat="1" ht="96" x14ac:dyDescent="0.25">
      <c r="A563" s="68" t="s">
        <v>2716</v>
      </c>
      <c r="B563" s="81" t="s">
        <v>2717</v>
      </c>
      <c r="C563" s="82">
        <v>41940</v>
      </c>
      <c r="D563" s="83" t="s">
        <v>818</v>
      </c>
      <c r="E563" s="83" t="s">
        <v>818</v>
      </c>
      <c r="F563" s="84" t="s">
        <v>1545</v>
      </c>
      <c r="G563" s="83" t="s">
        <v>2748</v>
      </c>
      <c r="H563" s="89">
        <v>41953</v>
      </c>
      <c r="J563" s="70"/>
      <c r="AE563" s="74"/>
    </row>
    <row r="564" spans="1:31" s="71" customFormat="1" ht="24" x14ac:dyDescent="0.25">
      <c r="A564" s="68" t="s">
        <v>2718</v>
      </c>
      <c r="B564" s="81" t="s">
        <v>2719</v>
      </c>
      <c r="C564" s="82">
        <v>41922</v>
      </c>
      <c r="D564" s="83" t="s">
        <v>2757</v>
      </c>
      <c r="E564" s="83">
        <v>50000</v>
      </c>
      <c r="F564" s="84" t="s">
        <v>2047</v>
      </c>
      <c r="G564" s="69" t="s">
        <v>2749</v>
      </c>
      <c r="H564" s="89">
        <v>42034</v>
      </c>
      <c r="J564" s="70"/>
      <c r="AE564" s="74"/>
    </row>
    <row r="565" spans="1:31" s="71" customFormat="1" ht="36" x14ac:dyDescent="0.25">
      <c r="A565" s="68" t="s">
        <v>2720</v>
      </c>
      <c r="B565" s="81" t="s">
        <v>2721</v>
      </c>
      <c r="C565" s="82">
        <v>41855</v>
      </c>
      <c r="D565" s="83" t="s">
        <v>2704</v>
      </c>
      <c r="E565" s="83" t="s">
        <v>2704</v>
      </c>
      <c r="F565" s="84" t="s">
        <v>1545</v>
      </c>
      <c r="G565" s="69" t="s">
        <v>214</v>
      </c>
      <c r="H565" s="89">
        <v>41861</v>
      </c>
      <c r="J565" s="70"/>
      <c r="AE565" s="74"/>
    </row>
    <row r="566" spans="1:31" s="71" customFormat="1" ht="36" x14ac:dyDescent="0.25">
      <c r="A566" s="68" t="s">
        <v>2722</v>
      </c>
      <c r="B566" s="81" t="s">
        <v>2723</v>
      </c>
      <c r="C566" s="82">
        <v>41855</v>
      </c>
      <c r="D566" s="83" t="s">
        <v>2758</v>
      </c>
      <c r="E566" s="83" t="s">
        <v>2758</v>
      </c>
      <c r="F566" s="84" t="s">
        <v>1545</v>
      </c>
      <c r="G566" s="69" t="s">
        <v>214</v>
      </c>
      <c r="H566" s="89">
        <v>41861</v>
      </c>
      <c r="J566" s="70"/>
      <c r="AE566" s="74"/>
    </row>
    <row r="567" spans="1:31" s="71" customFormat="1" ht="12" x14ac:dyDescent="0.25">
      <c r="A567" s="68" t="s">
        <v>2724</v>
      </c>
      <c r="B567" s="81" t="s">
        <v>2725</v>
      </c>
      <c r="C567" s="82">
        <v>41864</v>
      </c>
      <c r="D567" s="83" t="s">
        <v>2759</v>
      </c>
      <c r="E567" s="83" t="s">
        <v>2759</v>
      </c>
      <c r="F567" s="84" t="s">
        <v>1545</v>
      </c>
      <c r="G567" s="69" t="s">
        <v>617</v>
      </c>
      <c r="H567" s="89">
        <v>41879</v>
      </c>
      <c r="J567" s="70"/>
      <c r="AE567" s="74"/>
    </row>
    <row r="568" spans="1:31" s="71" customFormat="1" ht="12" x14ac:dyDescent="0.25">
      <c r="A568" s="68" t="s">
        <v>2726</v>
      </c>
      <c r="B568" s="81" t="s">
        <v>2725</v>
      </c>
      <c r="C568" s="82">
        <v>41864</v>
      </c>
      <c r="D568" s="83" t="s">
        <v>2760</v>
      </c>
      <c r="E568" s="83" t="s">
        <v>2760</v>
      </c>
      <c r="F568" s="84" t="s">
        <v>1545</v>
      </c>
      <c r="G568" s="69" t="s">
        <v>7</v>
      </c>
      <c r="H568" s="89">
        <v>41879</v>
      </c>
      <c r="J568" s="70"/>
      <c r="AE568" s="74"/>
    </row>
    <row r="569" spans="1:31" s="71" customFormat="1" ht="12" x14ac:dyDescent="0.2">
      <c r="A569" s="68" t="s">
        <v>2727</v>
      </c>
      <c r="B569" s="81" t="s">
        <v>2725</v>
      </c>
      <c r="C569" s="82">
        <v>41864</v>
      </c>
      <c r="D569" s="83" t="s">
        <v>2761</v>
      </c>
      <c r="E569" s="83" t="s">
        <v>2761</v>
      </c>
      <c r="F569" s="84" t="s">
        <v>1545</v>
      </c>
      <c r="G569" s="91" t="s">
        <v>230</v>
      </c>
      <c r="H569" s="89">
        <v>41879</v>
      </c>
      <c r="J569" s="70"/>
      <c r="AE569" s="74"/>
    </row>
    <row r="570" spans="1:31" s="71" customFormat="1" ht="12" x14ac:dyDescent="0.25">
      <c r="A570" s="68" t="s">
        <v>2728</v>
      </c>
      <c r="B570" s="81" t="s">
        <v>2725</v>
      </c>
      <c r="C570" s="82">
        <v>41864</v>
      </c>
      <c r="D570" s="83" t="s">
        <v>2751</v>
      </c>
      <c r="E570" s="83" t="s">
        <v>2751</v>
      </c>
      <c r="F570" s="84" t="s">
        <v>1545</v>
      </c>
      <c r="G570" s="69" t="s">
        <v>323</v>
      </c>
      <c r="H570" s="89">
        <v>41879</v>
      </c>
      <c r="J570" s="70"/>
      <c r="AE570" s="74"/>
    </row>
    <row r="571" spans="1:31" s="71" customFormat="1" ht="36" x14ac:dyDescent="0.25">
      <c r="A571" s="68" t="s">
        <v>2729</v>
      </c>
      <c r="B571" s="81" t="s">
        <v>2730</v>
      </c>
      <c r="C571" s="82">
        <v>41978</v>
      </c>
      <c r="D571" s="83" t="s">
        <v>2732</v>
      </c>
      <c r="E571" s="83" t="s">
        <v>2732</v>
      </c>
      <c r="F571" s="84" t="s">
        <v>2731</v>
      </c>
      <c r="G571" s="69" t="s">
        <v>2697</v>
      </c>
      <c r="H571" s="89">
        <v>42247</v>
      </c>
      <c r="J571" s="70"/>
      <c r="AE571" s="74"/>
    </row>
    <row r="572" spans="1:31" s="71" customFormat="1" ht="24" x14ac:dyDescent="0.25">
      <c r="A572" s="68" t="s">
        <v>2733</v>
      </c>
      <c r="B572" s="81" t="s">
        <v>2734</v>
      </c>
      <c r="C572" s="82">
        <v>41978</v>
      </c>
      <c r="D572" s="83" t="s">
        <v>2704</v>
      </c>
      <c r="E572" s="83" t="s">
        <v>2704</v>
      </c>
      <c r="F572" s="84" t="s">
        <v>2735</v>
      </c>
      <c r="G572" s="69" t="s">
        <v>2565</v>
      </c>
      <c r="H572" s="89">
        <v>42343</v>
      </c>
      <c r="J572" s="70"/>
      <c r="AE572" s="74"/>
    </row>
    <row r="573" spans="1:31" s="71" customFormat="1" ht="24" x14ac:dyDescent="0.25">
      <c r="A573" s="68" t="s">
        <v>2736</v>
      </c>
      <c r="B573" s="81" t="s">
        <v>2737</v>
      </c>
      <c r="C573" s="82">
        <v>41871</v>
      </c>
      <c r="D573" s="83" t="s">
        <v>2704</v>
      </c>
      <c r="E573" s="83" t="s">
        <v>2704</v>
      </c>
      <c r="F573" s="84" t="s">
        <v>1545</v>
      </c>
      <c r="G573" s="69" t="s">
        <v>423</v>
      </c>
      <c r="H573" s="89">
        <v>42004</v>
      </c>
      <c r="J573" s="70"/>
      <c r="AE573" s="74"/>
    </row>
    <row r="574" spans="1:31" s="71" customFormat="1" ht="72" x14ac:dyDescent="0.25">
      <c r="A574" s="68" t="s">
        <v>2738</v>
      </c>
      <c r="B574" s="81" t="s">
        <v>2739</v>
      </c>
      <c r="C574" s="82">
        <v>41985</v>
      </c>
      <c r="D574" s="83" t="s">
        <v>2704</v>
      </c>
      <c r="E574" s="83" t="s">
        <v>2704</v>
      </c>
      <c r="F574" s="84" t="s">
        <v>1545</v>
      </c>
      <c r="G574" s="69" t="s">
        <v>2750</v>
      </c>
      <c r="H574" s="89">
        <v>42004</v>
      </c>
      <c r="J574" s="70"/>
      <c r="AE574" s="74"/>
    </row>
    <row r="575" spans="1:31" s="71" customFormat="1" ht="36" x14ac:dyDescent="0.25">
      <c r="A575" s="68" t="s">
        <v>2740</v>
      </c>
      <c r="B575" s="81" t="s">
        <v>2741</v>
      </c>
      <c r="C575" s="82">
        <v>42004</v>
      </c>
      <c r="D575" s="83" t="s">
        <v>816</v>
      </c>
      <c r="E575" s="83" t="s">
        <v>816</v>
      </c>
      <c r="F575" s="84" t="s">
        <v>2742</v>
      </c>
      <c r="G575" s="69" t="s">
        <v>1524</v>
      </c>
      <c r="H575" s="89">
        <v>42019</v>
      </c>
      <c r="J575" s="70"/>
      <c r="AE575" s="74"/>
    </row>
    <row r="576" spans="1:31" s="71" customFormat="1" ht="48" customHeight="1" x14ac:dyDescent="0.25">
      <c r="A576" s="68" t="s">
        <v>2743</v>
      </c>
      <c r="B576" s="81" t="s">
        <v>2744</v>
      </c>
      <c r="C576" s="82">
        <v>41942</v>
      </c>
      <c r="D576" s="83" t="s">
        <v>2704</v>
      </c>
      <c r="E576" s="83" t="s">
        <v>2704</v>
      </c>
      <c r="F576" s="84" t="s">
        <v>2745</v>
      </c>
      <c r="G576" s="69" t="s">
        <v>243</v>
      </c>
      <c r="H576" s="89">
        <v>42171</v>
      </c>
      <c r="J576" s="70"/>
      <c r="AE576" s="74"/>
    </row>
    <row r="577" spans="1:31" s="71" customFormat="1" ht="48.75" thickBot="1" x14ac:dyDescent="0.3">
      <c r="A577" s="85" t="s">
        <v>2746</v>
      </c>
      <c r="B577" s="86" t="s">
        <v>2747</v>
      </c>
      <c r="C577" s="87">
        <v>42013</v>
      </c>
      <c r="D577" s="92" t="s">
        <v>2704</v>
      </c>
      <c r="E577" s="92" t="s">
        <v>2704</v>
      </c>
      <c r="F577" s="88" t="s">
        <v>2047</v>
      </c>
      <c r="G577" s="93" t="s">
        <v>1515</v>
      </c>
      <c r="H577" s="90">
        <v>42460</v>
      </c>
      <c r="J577" s="70"/>
      <c r="AE577" s="74"/>
    </row>
    <row r="578" spans="1:31" s="71" customFormat="1" ht="12" x14ac:dyDescent="0.25">
      <c r="A578" s="70"/>
      <c r="C578" s="72"/>
      <c r="D578" s="73"/>
      <c r="E578" s="73"/>
      <c r="F578" s="73"/>
      <c r="G578" s="73"/>
      <c r="J578" s="70"/>
    </row>
    <row r="579" spans="1:31" s="71" customFormat="1" ht="12" x14ac:dyDescent="0.25">
      <c r="A579" s="70"/>
      <c r="C579" s="72"/>
      <c r="D579" s="73"/>
      <c r="E579" s="73"/>
      <c r="F579" s="73"/>
      <c r="G579" s="73"/>
      <c r="J579" s="70"/>
    </row>
    <row r="580" spans="1:31" s="71" customFormat="1" ht="12" x14ac:dyDescent="0.25">
      <c r="A580" s="70"/>
      <c r="C580" s="72"/>
      <c r="D580" s="73"/>
      <c r="E580" s="73"/>
      <c r="F580" s="73"/>
      <c r="G580" s="73"/>
      <c r="J580" s="70"/>
    </row>
    <row r="581" spans="1:31" s="71" customFormat="1" ht="12" x14ac:dyDescent="0.25">
      <c r="A581" s="70"/>
      <c r="C581" s="72"/>
      <c r="D581" s="73"/>
      <c r="E581" s="73"/>
      <c r="F581" s="73"/>
      <c r="G581" s="73"/>
      <c r="J581" s="70"/>
    </row>
    <row r="582" spans="1:31" s="71" customFormat="1" ht="12" x14ac:dyDescent="0.25">
      <c r="A582" s="70"/>
      <c r="C582" s="72"/>
      <c r="D582" s="73"/>
      <c r="E582" s="73"/>
      <c r="F582" s="73"/>
      <c r="G582" s="73"/>
      <c r="J582" s="70"/>
    </row>
    <row r="583" spans="1:31" s="71" customFormat="1" ht="12" x14ac:dyDescent="0.25">
      <c r="A583" s="70"/>
      <c r="C583" s="72"/>
      <c r="D583" s="73"/>
      <c r="E583" s="73"/>
      <c r="F583" s="73"/>
      <c r="G583" s="73"/>
      <c r="J583" s="70"/>
    </row>
    <row r="584" spans="1:31" x14ac:dyDescent="0.25">
      <c r="F584" s="59"/>
      <c r="G584" s="59"/>
      <c r="H584" s="57"/>
      <c r="J584" s="56"/>
    </row>
  </sheetData>
  <mergeCells count="4">
    <mergeCell ref="A1:F1"/>
    <mergeCell ref="A2:F2"/>
    <mergeCell ref="A3:F3"/>
    <mergeCell ref="A4:F4"/>
  </mergeCells>
  <pageMargins left="0.27559055118110237" right="0.27559055118110237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A1:J516"/>
  <sheetViews>
    <sheetView zoomScaleSheetLayoutView="25" zoomScalePageLayoutView="70" workbookViewId="0">
      <selection activeCell="A3" sqref="A3:J3"/>
    </sheetView>
  </sheetViews>
  <sheetFormatPr defaultRowHeight="15" x14ac:dyDescent="0.25"/>
  <cols>
    <col min="1" max="1" width="5.42578125" style="2" customWidth="1"/>
    <col min="2" max="2" width="52.85546875" style="12" customWidth="1"/>
    <col min="3" max="3" width="13.7109375" style="2" customWidth="1"/>
    <col min="4" max="4" width="19" style="2" customWidth="1"/>
    <col min="5" max="5" width="19" style="20" customWidth="1"/>
    <col min="6" max="6" width="13.28515625" style="5" customWidth="1"/>
    <col min="7" max="7" width="27.85546875" style="1" customWidth="1"/>
    <col min="8" max="8" width="16.28515625" style="3" customWidth="1"/>
    <col min="9" max="9" width="12.140625" style="3" customWidth="1"/>
    <col min="10" max="10" width="20.28515625" style="3" customWidth="1"/>
    <col min="11" max="16384" width="9.140625" style="1"/>
  </cols>
  <sheetData>
    <row r="1" spans="1:10" ht="32.25" customHeight="1" x14ac:dyDescent="0.25">
      <c r="A1" s="409" t="s">
        <v>1506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ht="32.25" customHeight="1" x14ac:dyDescent="0.25">
      <c r="A2" s="411" t="s">
        <v>1507</v>
      </c>
      <c r="B2" s="411"/>
      <c r="C2" s="411"/>
      <c r="D2" s="411"/>
      <c r="E2" s="411"/>
      <c r="F2" s="411"/>
      <c r="G2" s="411"/>
      <c r="H2" s="411"/>
      <c r="I2" s="411"/>
      <c r="J2" s="411"/>
    </row>
    <row r="3" spans="1:10" ht="32.25" customHeight="1" x14ac:dyDescent="0.25">
      <c r="A3" s="412" t="s">
        <v>1508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0" ht="32.25" customHeight="1" thickBot="1" x14ac:dyDescent="0.3">
      <c r="A4" s="410" t="s">
        <v>1383</v>
      </c>
      <c r="B4" s="410"/>
      <c r="C4" s="410"/>
      <c r="D4" s="410"/>
      <c r="E4" s="410"/>
      <c r="F4" s="410"/>
      <c r="G4" s="410"/>
      <c r="H4" s="410"/>
      <c r="I4" s="410"/>
      <c r="J4" s="410"/>
    </row>
    <row r="5" spans="1:10" ht="90" customHeight="1" thickBot="1" x14ac:dyDescent="0.3">
      <c r="A5" s="174" t="s">
        <v>4468</v>
      </c>
      <c r="B5" s="175" t="s">
        <v>1382</v>
      </c>
      <c r="C5" s="176" t="s">
        <v>1381</v>
      </c>
      <c r="D5" s="176" t="s">
        <v>1384</v>
      </c>
      <c r="E5" s="177" t="s">
        <v>1385</v>
      </c>
      <c r="F5" s="175" t="s">
        <v>1439</v>
      </c>
      <c r="G5" s="178" t="s">
        <v>1378</v>
      </c>
      <c r="H5" s="176" t="s">
        <v>1386</v>
      </c>
      <c r="I5" s="176" t="s">
        <v>1387</v>
      </c>
      <c r="J5" s="179" t="s">
        <v>1388</v>
      </c>
    </row>
    <row r="6" spans="1:10" s="30" customFormat="1" ht="31.5" x14ac:dyDescent="0.25">
      <c r="A6" s="151" t="s">
        <v>749</v>
      </c>
      <c r="B6" s="152" t="s">
        <v>322</v>
      </c>
      <c r="C6" s="153">
        <v>41275</v>
      </c>
      <c r="D6" s="154">
        <f t="shared" ref="D6:D69" si="0">E6</f>
        <v>10000</v>
      </c>
      <c r="E6" s="154">
        <v>10000</v>
      </c>
      <c r="F6" s="155" t="s">
        <v>1433</v>
      </c>
      <c r="G6" s="156" t="s">
        <v>208</v>
      </c>
      <c r="H6" s="157" t="s">
        <v>59</v>
      </c>
      <c r="I6" s="158" t="s">
        <v>1437</v>
      </c>
      <c r="J6" s="159" t="s">
        <v>1438</v>
      </c>
    </row>
    <row r="7" spans="1:10" s="30" customFormat="1" ht="31.5" x14ac:dyDescent="0.25">
      <c r="A7" s="22" t="s">
        <v>751</v>
      </c>
      <c r="B7" s="23" t="s">
        <v>10176</v>
      </c>
      <c r="C7" s="24">
        <v>41276</v>
      </c>
      <c r="D7" s="25">
        <f t="shared" si="0"/>
        <v>7200</v>
      </c>
      <c r="E7" s="25">
        <f>12*600</f>
        <v>7200</v>
      </c>
      <c r="F7" s="26" t="s">
        <v>50</v>
      </c>
      <c r="G7" s="27" t="s">
        <v>4</v>
      </c>
      <c r="H7" s="28" t="s">
        <v>59</v>
      </c>
      <c r="I7" s="29" t="s">
        <v>1437</v>
      </c>
      <c r="J7" s="160" t="s">
        <v>1438</v>
      </c>
    </row>
    <row r="8" spans="1:10" s="30" customFormat="1" ht="31.5" x14ac:dyDescent="0.25">
      <c r="A8" s="22" t="s">
        <v>752</v>
      </c>
      <c r="B8" s="23" t="s">
        <v>10177</v>
      </c>
      <c r="C8" s="24">
        <v>41276</v>
      </c>
      <c r="D8" s="25">
        <f t="shared" si="0"/>
        <v>7200</v>
      </c>
      <c r="E8" s="25">
        <f>12*600</f>
        <v>7200</v>
      </c>
      <c r="F8" s="26" t="s">
        <v>50</v>
      </c>
      <c r="G8" s="27" t="s">
        <v>3</v>
      </c>
      <c r="H8" s="28" t="s">
        <v>59</v>
      </c>
      <c r="I8" s="29" t="s">
        <v>1437</v>
      </c>
      <c r="J8" s="160" t="s">
        <v>1438</v>
      </c>
    </row>
    <row r="9" spans="1:10" s="30" customFormat="1" ht="31.5" x14ac:dyDescent="0.25">
      <c r="A9" s="22" t="s">
        <v>753</v>
      </c>
      <c r="B9" s="23" t="s">
        <v>10176</v>
      </c>
      <c r="C9" s="24">
        <v>41276</v>
      </c>
      <c r="D9" s="25">
        <f t="shared" si="0"/>
        <v>7200</v>
      </c>
      <c r="E9" s="25">
        <f>12*600</f>
        <v>7200</v>
      </c>
      <c r="F9" s="26" t="s">
        <v>50</v>
      </c>
      <c r="G9" s="27" t="s">
        <v>2</v>
      </c>
      <c r="H9" s="28" t="s">
        <v>59</v>
      </c>
      <c r="I9" s="29" t="s">
        <v>1437</v>
      </c>
      <c r="J9" s="160" t="s">
        <v>1438</v>
      </c>
    </row>
    <row r="10" spans="1:10" s="30" customFormat="1" ht="31.5" x14ac:dyDescent="0.25">
      <c r="A10" s="22" t="s">
        <v>754</v>
      </c>
      <c r="B10" s="23" t="s">
        <v>10178</v>
      </c>
      <c r="C10" s="24">
        <v>41276</v>
      </c>
      <c r="D10" s="25">
        <f t="shared" si="0"/>
        <v>2400</v>
      </c>
      <c r="E10" s="25">
        <f>400*6</f>
        <v>2400</v>
      </c>
      <c r="F10" s="26" t="s">
        <v>138</v>
      </c>
      <c r="G10" s="27" t="s">
        <v>209</v>
      </c>
      <c r="H10" s="28" t="s">
        <v>61</v>
      </c>
      <c r="I10" s="29" t="s">
        <v>1437</v>
      </c>
      <c r="J10" s="160" t="s">
        <v>1438</v>
      </c>
    </row>
    <row r="11" spans="1:10" s="30" customFormat="1" ht="31.5" x14ac:dyDescent="0.25">
      <c r="A11" s="22" t="s">
        <v>757</v>
      </c>
      <c r="B11" s="23" t="s">
        <v>10178</v>
      </c>
      <c r="C11" s="24">
        <v>41276</v>
      </c>
      <c r="D11" s="25">
        <f t="shared" si="0"/>
        <v>2400</v>
      </c>
      <c r="E11" s="25">
        <f>400*6</f>
        <v>2400</v>
      </c>
      <c r="F11" s="26" t="s">
        <v>138</v>
      </c>
      <c r="G11" s="27" t="s">
        <v>1</v>
      </c>
      <c r="H11" s="28" t="s">
        <v>61</v>
      </c>
      <c r="I11" s="29" t="s">
        <v>1437</v>
      </c>
      <c r="J11" s="160" t="s">
        <v>1438</v>
      </c>
    </row>
    <row r="12" spans="1:10" s="30" customFormat="1" ht="31.5" x14ac:dyDescent="0.25">
      <c r="A12" s="22" t="s">
        <v>759</v>
      </c>
      <c r="B12" s="23" t="s">
        <v>10179</v>
      </c>
      <c r="C12" s="24">
        <v>41276</v>
      </c>
      <c r="D12" s="25">
        <f t="shared" si="0"/>
        <v>4800</v>
      </c>
      <c r="E12" s="25">
        <f>400*12</f>
        <v>4800</v>
      </c>
      <c r="F12" s="26" t="s">
        <v>50</v>
      </c>
      <c r="G12" s="27" t="s">
        <v>310</v>
      </c>
      <c r="H12" s="28" t="s">
        <v>59</v>
      </c>
      <c r="I12" s="29" t="s">
        <v>1437</v>
      </c>
      <c r="J12" s="160" t="s">
        <v>1438</v>
      </c>
    </row>
    <row r="13" spans="1:10" s="30" customFormat="1" ht="31.5" x14ac:dyDescent="0.25">
      <c r="A13" s="22" t="s">
        <v>761</v>
      </c>
      <c r="B13" s="23" t="s">
        <v>10178</v>
      </c>
      <c r="C13" s="24">
        <v>41276</v>
      </c>
      <c r="D13" s="25">
        <f t="shared" si="0"/>
        <v>4800</v>
      </c>
      <c r="E13" s="25">
        <f>400*12</f>
        <v>4800</v>
      </c>
      <c r="F13" s="26" t="s">
        <v>50</v>
      </c>
      <c r="G13" s="27" t="s">
        <v>43</v>
      </c>
      <c r="H13" s="28" t="s">
        <v>59</v>
      </c>
      <c r="I13" s="29" t="s">
        <v>1437</v>
      </c>
      <c r="J13" s="160" t="s">
        <v>1438</v>
      </c>
    </row>
    <row r="14" spans="1:10" s="30" customFormat="1" ht="31.5" x14ac:dyDescent="0.25">
      <c r="A14" s="22" t="s">
        <v>762</v>
      </c>
      <c r="B14" s="23" t="s">
        <v>10176</v>
      </c>
      <c r="C14" s="24">
        <v>41276</v>
      </c>
      <c r="D14" s="25">
        <f t="shared" si="0"/>
        <v>7200</v>
      </c>
      <c r="E14" s="25">
        <f>600*12</f>
        <v>7200</v>
      </c>
      <c r="F14" s="26" t="s">
        <v>50</v>
      </c>
      <c r="G14" s="27" t="s">
        <v>15</v>
      </c>
      <c r="H14" s="28" t="s">
        <v>59</v>
      </c>
      <c r="I14" s="29" t="s">
        <v>1437</v>
      </c>
      <c r="J14" s="160" t="s">
        <v>1438</v>
      </c>
    </row>
    <row r="15" spans="1:10" s="39" customFormat="1" ht="31.5" x14ac:dyDescent="0.25">
      <c r="A15" s="22" t="s">
        <v>763</v>
      </c>
      <c r="B15" s="32" t="s">
        <v>325</v>
      </c>
      <c r="C15" s="33">
        <v>41281</v>
      </c>
      <c r="D15" s="34">
        <f t="shared" si="0"/>
        <v>12000</v>
      </c>
      <c r="E15" s="34">
        <v>12000</v>
      </c>
      <c r="F15" s="35" t="s">
        <v>50</v>
      </c>
      <c r="G15" s="36" t="s">
        <v>326</v>
      </c>
      <c r="H15" s="37" t="s">
        <v>59</v>
      </c>
      <c r="I15" s="38" t="s">
        <v>1440</v>
      </c>
      <c r="J15" s="161"/>
    </row>
    <row r="16" spans="1:10" s="30" customFormat="1" ht="31.5" x14ac:dyDescent="0.25">
      <c r="A16" s="22" t="s">
        <v>764</v>
      </c>
      <c r="B16" s="23" t="s">
        <v>10180</v>
      </c>
      <c r="C16" s="24">
        <v>41281</v>
      </c>
      <c r="D16" s="25" t="str">
        <f t="shared" si="0"/>
        <v>-</v>
      </c>
      <c r="E16" s="25" t="s">
        <v>0</v>
      </c>
      <c r="F16" s="26" t="s">
        <v>50</v>
      </c>
      <c r="G16" s="27" t="s">
        <v>327</v>
      </c>
      <c r="H16" s="28" t="s">
        <v>1389</v>
      </c>
      <c r="I16" s="29" t="s">
        <v>1437</v>
      </c>
      <c r="J16" s="160" t="s">
        <v>244</v>
      </c>
    </row>
    <row r="17" spans="1:10" s="51" customFormat="1" ht="31.5" x14ac:dyDescent="0.25">
      <c r="A17" s="22" t="s">
        <v>765</v>
      </c>
      <c r="B17" s="44" t="s">
        <v>328</v>
      </c>
      <c r="C17" s="45">
        <v>41281</v>
      </c>
      <c r="D17" s="46">
        <v>6000</v>
      </c>
      <c r="E17" s="46">
        <v>7500</v>
      </c>
      <c r="F17" s="47" t="s">
        <v>50</v>
      </c>
      <c r="G17" s="48" t="s">
        <v>223</v>
      </c>
      <c r="H17" s="49" t="s">
        <v>59</v>
      </c>
      <c r="I17" s="50" t="s">
        <v>1440</v>
      </c>
      <c r="J17" s="162"/>
    </row>
    <row r="18" spans="1:10" s="19" customFormat="1" ht="31.5" x14ac:dyDescent="0.25">
      <c r="A18" s="22" t="s">
        <v>760</v>
      </c>
      <c r="B18" s="13" t="s">
        <v>1461</v>
      </c>
      <c r="C18" s="14">
        <v>41281</v>
      </c>
      <c r="D18" s="31">
        <v>109324.32</v>
      </c>
      <c r="E18" s="31">
        <v>109324.32</v>
      </c>
      <c r="F18" s="16" t="s">
        <v>1462</v>
      </c>
      <c r="G18" s="17" t="s">
        <v>299</v>
      </c>
      <c r="H18" s="15" t="s">
        <v>59</v>
      </c>
      <c r="I18" s="18" t="s">
        <v>1440</v>
      </c>
      <c r="J18" s="163"/>
    </row>
    <row r="19" spans="1:10" s="51" customFormat="1" ht="47.25" x14ac:dyDescent="0.25">
      <c r="A19" s="22" t="s">
        <v>766</v>
      </c>
      <c r="B19" s="44" t="s">
        <v>329</v>
      </c>
      <c r="C19" s="45">
        <v>41281</v>
      </c>
      <c r="D19" s="46">
        <f>E19</f>
        <v>880000</v>
      </c>
      <c r="E19" s="46">
        <v>880000</v>
      </c>
      <c r="F19" s="47" t="s">
        <v>50</v>
      </c>
      <c r="G19" s="48" t="s">
        <v>5</v>
      </c>
      <c r="H19" s="49" t="s">
        <v>59</v>
      </c>
      <c r="I19" s="50" t="s">
        <v>1440</v>
      </c>
      <c r="J19" s="162"/>
    </row>
    <row r="20" spans="1:10" s="30" customFormat="1" ht="15.75" x14ac:dyDescent="0.25">
      <c r="A20" s="22" t="s">
        <v>767</v>
      </c>
      <c r="B20" s="23" t="s">
        <v>10181</v>
      </c>
      <c r="C20" s="24">
        <v>41282</v>
      </c>
      <c r="D20" s="21">
        <f t="shared" si="0"/>
        <v>2800</v>
      </c>
      <c r="E20" s="25">
        <f>400*7</f>
        <v>2800</v>
      </c>
      <c r="F20" s="26" t="s">
        <v>186</v>
      </c>
      <c r="G20" s="27" t="s">
        <v>20</v>
      </c>
      <c r="H20" s="28" t="s">
        <v>1402</v>
      </c>
      <c r="I20" s="10" t="s">
        <v>1440</v>
      </c>
      <c r="J20" s="160"/>
    </row>
    <row r="21" spans="1:10" s="4" customFormat="1" ht="31.5" x14ac:dyDescent="0.25">
      <c r="A21" s="22" t="s">
        <v>768</v>
      </c>
      <c r="B21" s="11" t="s">
        <v>10182</v>
      </c>
      <c r="C21" s="7">
        <v>41282</v>
      </c>
      <c r="D21" s="21">
        <f t="shared" si="0"/>
        <v>2800</v>
      </c>
      <c r="E21" s="21">
        <f>400*7</f>
        <v>2800</v>
      </c>
      <c r="F21" s="9" t="s">
        <v>186</v>
      </c>
      <c r="G21" s="6" t="s">
        <v>20</v>
      </c>
      <c r="H21" s="8" t="s">
        <v>62</v>
      </c>
      <c r="I21" s="38" t="s">
        <v>1440</v>
      </c>
      <c r="J21" s="164"/>
    </row>
    <row r="22" spans="1:10" s="4" customFormat="1" ht="31.5" x14ac:dyDescent="0.25">
      <c r="A22" s="22" t="s">
        <v>769</v>
      </c>
      <c r="B22" s="11" t="s">
        <v>330</v>
      </c>
      <c r="C22" s="7">
        <v>41282</v>
      </c>
      <c r="D22" s="21">
        <f t="shared" si="0"/>
        <v>2400</v>
      </c>
      <c r="E22" s="21">
        <f>600*4</f>
        <v>2400</v>
      </c>
      <c r="F22" s="9" t="s">
        <v>137</v>
      </c>
      <c r="G22" s="6" t="s">
        <v>331</v>
      </c>
      <c r="H22" s="8" t="s">
        <v>63</v>
      </c>
      <c r="I22" s="10" t="s">
        <v>1440</v>
      </c>
      <c r="J22" s="164"/>
    </row>
    <row r="23" spans="1:10" s="4" customFormat="1" ht="31.5" x14ac:dyDescent="0.25">
      <c r="A23" s="22" t="s">
        <v>770</v>
      </c>
      <c r="B23" s="11" t="s">
        <v>10182</v>
      </c>
      <c r="C23" s="7">
        <v>41282</v>
      </c>
      <c r="D23" s="21">
        <f t="shared" si="0"/>
        <v>4200</v>
      </c>
      <c r="E23" s="21">
        <f>600*7</f>
        <v>4200</v>
      </c>
      <c r="F23" s="9" t="s">
        <v>186</v>
      </c>
      <c r="G23" s="6" t="s">
        <v>17</v>
      </c>
      <c r="H23" s="8" t="s">
        <v>62</v>
      </c>
      <c r="I23" s="38" t="s">
        <v>1440</v>
      </c>
      <c r="J23" s="164"/>
    </row>
    <row r="24" spans="1:10" s="39" customFormat="1" ht="31.5" x14ac:dyDescent="0.25">
      <c r="A24" s="22" t="s">
        <v>771</v>
      </c>
      <c r="B24" s="32" t="s">
        <v>332</v>
      </c>
      <c r="C24" s="33">
        <v>41282</v>
      </c>
      <c r="D24" s="34" t="str">
        <f t="shared" si="0"/>
        <v>-</v>
      </c>
      <c r="E24" s="34" t="s">
        <v>0</v>
      </c>
      <c r="F24" s="35" t="s">
        <v>1463</v>
      </c>
      <c r="G24" s="36" t="s">
        <v>64</v>
      </c>
      <c r="H24" s="37" t="s">
        <v>0</v>
      </c>
      <c r="I24" s="38" t="s">
        <v>0</v>
      </c>
      <c r="J24" s="161"/>
    </row>
    <row r="25" spans="1:10" s="39" customFormat="1" ht="15.75" x14ac:dyDescent="0.25">
      <c r="A25" s="22" t="s">
        <v>772</v>
      </c>
      <c r="B25" s="32" t="s">
        <v>10184</v>
      </c>
      <c r="C25" s="33">
        <v>41283</v>
      </c>
      <c r="D25" s="34" t="str">
        <f t="shared" si="0"/>
        <v>-</v>
      </c>
      <c r="E25" s="34" t="s">
        <v>0</v>
      </c>
      <c r="F25" s="35" t="s">
        <v>12</v>
      </c>
      <c r="G25" s="36" t="s">
        <v>65</v>
      </c>
      <c r="H25" s="37" t="s">
        <v>0</v>
      </c>
      <c r="I25" s="38" t="s">
        <v>0</v>
      </c>
      <c r="J25" s="161"/>
    </row>
    <row r="26" spans="1:10" s="51" customFormat="1" ht="15.75" x14ac:dyDescent="0.25">
      <c r="A26" s="22" t="s">
        <v>773</v>
      </c>
      <c r="B26" s="44" t="s">
        <v>10183</v>
      </c>
      <c r="C26" s="45">
        <v>41283</v>
      </c>
      <c r="D26" s="31" t="str">
        <f t="shared" si="0"/>
        <v>13.060,68 eura</v>
      </c>
      <c r="E26" s="46" t="s">
        <v>66</v>
      </c>
      <c r="F26" s="47" t="s">
        <v>60</v>
      </c>
      <c r="G26" s="48" t="s">
        <v>333</v>
      </c>
      <c r="H26" s="49" t="s">
        <v>1431</v>
      </c>
      <c r="I26" s="50" t="s">
        <v>1440</v>
      </c>
      <c r="J26" s="162"/>
    </row>
    <row r="27" spans="1:10" s="30" customFormat="1" ht="31.5" x14ac:dyDescent="0.25">
      <c r="A27" s="22" t="s">
        <v>758</v>
      </c>
      <c r="B27" s="23" t="s">
        <v>334</v>
      </c>
      <c r="C27" s="24">
        <v>41283</v>
      </c>
      <c r="D27" s="21" t="str">
        <f t="shared" si="0"/>
        <v>-</v>
      </c>
      <c r="E27" s="25" t="s">
        <v>0</v>
      </c>
      <c r="F27" s="26" t="s">
        <v>1430</v>
      </c>
      <c r="G27" s="27" t="s">
        <v>6</v>
      </c>
      <c r="H27" s="28" t="s">
        <v>59</v>
      </c>
      <c r="I27" s="29" t="s">
        <v>0</v>
      </c>
      <c r="J27" s="160"/>
    </row>
    <row r="28" spans="1:10" s="4" customFormat="1" ht="31.5" x14ac:dyDescent="0.25">
      <c r="A28" s="22" t="s">
        <v>774</v>
      </c>
      <c r="B28" s="11" t="s">
        <v>335</v>
      </c>
      <c r="C28" s="7">
        <v>41284</v>
      </c>
      <c r="D28" s="21">
        <f t="shared" si="0"/>
        <v>17500</v>
      </c>
      <c r="E28" s="21">
        <v>17500</v>
      </c>
      <c r="F28" s="9" t="s">
        <v>50</v>
      </c>
      <c r="G28" s="6" t="s">
        <v>233</v>
      </c>
      <c r="H28" s="8" t="s">
        <v>59</v>
      </c>
      <c r="I28" s="10" t="s">
        <v>1437</v>
      </c>
      <c r="J28" s="164" t="s">
        <v>1471</v>
      </c>
    </row>
    <row r="29" spans="1:10" s="4" customFormat="1" ht="15.75" x14ac:dyDescent="0.25">
      <c r="A29" s="22" t="s">
        <v>775</v>
      </c>
      <c r="B29" s="11" t="s">
        <v>336</v>
      </c>
      <c r="C29" s="7">
        <v>41284</v>
      </c>
      <c r="D29" s="21">
        <f>E29</f>
        <v>13000</v>
      </c>
      <c r="E29" s="21">
        <v>13000</v>
      </c>
      <c r="F29" s="9" t="s">
        <v>138</v>
      </c>
      <c r="G29" s="6" t="s">
        <v>239</v>
      </c>
      <c r="H29" s="8" t="s">
        <v>67</v>
      </c>
      <c r="I29" s="10" t="s">
        <v>1440</v>
      </c>
      <c r="J29" s="164"/>
    </row>
    <row r="30" spans="1:10" s="19" customFormat="1" ht="63" x14ac:dyDescent="0.25">
      <c r="A30" s="22" t="s">
        <v>776</v>
      </c>
      <c r="B30" s="13" t="s">
        <v>337</v>
      </c>
      <c r="C30" s="14">
        <v>41285</v>
      </c>
      <c r="D30" s="31" t="str">
        <f t="shared" si="0"/>
        <v>Volkswagen vozila 300 kn po satu, Škoda vozila 250 kn po satu</v>
      </c>
      <c r="E30" s="31" t="s">
        <v>1449</v>
      </c>
      <c r="F30" s="16" t="s">
        <v>50</v>
      </c>
      <c r="G30" s="17" t="s">
        <v>338</v>
      </c>
      <c r="H30" s="15" t="s">
        <v>1448</v>
      </c>
      <c r="I30" s="18" t="s">
        <v>1440</v>
      </c>
      <c r="J30" s="163"/>
    </row>
    <row r="31" spans="1:10" s="19" customFormat="1" ht="31.5" x14ac:dyDescent="0.25">
      <c r="A31" s="22" t="s">
        <v>755</v>
      </c>
      <c r="B31" s="13" t="s">
        <v>68</v>
      </c>
      <c r="C31" s="14">
        <v>41285</v>
      </c>
      <c r="D31" s="31">
        <v>770</v>
      </c>
      <c r="E31" s="31">
        <v>962.5</v>
      </c>
      <c r="F31" s="16" t="s">
        <v>50</v>
      </c>
      <c r="G31" s="17" t="s">
        <v>69</v>
      </c>
      <c r="H31" s="15" t="s">
        <v>1390</v>
      </c>
      <c r="I31" s="18" t="s">
        <v>1440</v>
      </c>
      <c r="J31" s="163"/>
    </row>
    <row r="32" spans="1:10" s="30" customFormat="1" ht="31.5" x14ac:dyDescent="0.25">
      <c r="A32" s="22" t="s">
        <v>777</v>
      </c>
      <c r="B32" s="23" t="s">
        <v>339</v>
      </c>
      <c r="C32" s="24">
        <v>41285</v>
      </c>
      <c r="D32" s="21" t="str">
        <f t="shared" si="0"/>
        <v>-</v>
      </c>
      <c r="E32" s="25" t="s">
        <v>0</v>
      </c>
      <c r="F32" s="26" t="s">
        <v>1432</v>
      </c>
      <c r="G32" s="27" t="s">
        <v>295</v>
      </c>
      <c r="H32" s="28" t="s">
        <v>1432</v>
      </c>
      <c r="I32" s="29" t="s">
        <v>0</v>
      </c>
      <c r="J32" s="160"/>
    </row>
    <row r="33" spans="1:10" s="4" customFormat="1" ht="47.25" x14ac:dyDescent="0.25">
      <c r="A33" s="22" t="s">
        <v>778</v>
      </c>
      <c r="B33" s="11" t="s">
        <v>340</v>
      </c>
      <c r="C33" s="7">
        <v>41288</v>
      </c>
      <c r="D33" s="21" t="s">
        <v>1292</v>
      </c>
      <c r="E33" s="21" t="s">
        <v>1292</v>
      </c>
      <c r="F33" s="9" t="s">
        <v>138</v>
      </c>
      <c r="G33" s="6" t="s">
        <v>47</v>
      </c>
      <c r="H33" s="8" t="s">
        <v>61</v>
      </c>
      <c r="I33" s="10" t="s">
        <v>1440</v>
      </c>
      <c r="J33" s="164"/>
    </row>
    <row r="34" spans="1:10" s="4" customFormat="1" ht="47.25" x14ac:dyDescent="0.25">
      <c r="A34" s="22" t="s">
        <v>779</v>
      </c>
      <c r="B34" s="11" t="s">
        <v>341</v>
      </c>
      <c r="C34" s="7">
        <v>41288</v>
      </c>
      <c r="D34" s="21" t="s">
        <v>1293</v>
      </c>
      <c r="E34" s="21" t="s">
        <v>1293</v>
      </c>
      <c r="F34" s="9" t="s">
        <v>138</v>
      </c>
      <c r="G34" s="6" t="s">
        <v>47</v>
      </c>
      <c r="H34" s="8" t="s">
        <v>61</v>
      </c>
      <c r="I34" s="10" t="s">
        <v>1440</v>
      </c>
      <c r="J34" s="164"/>
    </row>
    <row r="35" spans="1:10" s="4" customFormat="1" ht="47.25" x14ac:dyDescent="0.25">
      <c r="A35" s="22" t="s">
        <v>781</v>
      </c>
      <c r="B35" s="11" t="s">
        <v>342</v>
      </c>
      <c r="C35" s="7">
        <v>41288</v>
      </c>
      <c r="D35" s="21" t="s">
        <v>1292</v>
      </c>
      <c r="E35" s="21" t="s">
        <v>1292</v>
      </c>
      <c r="F35" s="9" t="s">
        <v>138</v>
      </c>
      <c r="G35" s="6" t="s">
        <v>42</v>
      </c>
      <c r="H35" s="8" t="s">
        <v>61</v>
      </c>
      <c r="I35" s="10" t="s">
        <v>1440</v>
      </c>
      <c r="J35" s="164"/>
    </row>
    <row r="36" spans="1:10" s="4" customFormat="1" ht="47.25" x14ac:dyDescent="0.25">
      <c r="A36" s="22" t="s">
        <v>782</v>
      </c>
      <c r="B36" s="11" t="s">
        <v>343</v>
      </c>
      <c r="C36" s="7">
        <v>41288</v>
      </c>
      <c r="D36" s="21" t="s">
        <v>1293</v>
      </c>
      <c r="E36" s="21" t="s">
        <v>1293</v>
      </c>
      <c r="F36" s="9" t="s">
        <v>138</v>
      </c>
      <c r="G36" s="6" t="s">
        <v>42</v>
      </c>
      <c r="H36" s="8" t="s">
        <v>61</v>
      </c>
      <c r="I36" s="10" t="s">
        <v>1440</v>
      </c>
      <c r="J36" s="164"/>
    </row>
    <row r="37" spans="1:10" s="4" customFormat="1" ht="47.25" x14ac:dyDescent="0.25">
      <c r="A37" s="22" t="s">
        <v>784</v>
      </c>
      <c r="B37" s="11" t="s">
        <v>344</v>
      </c>
      <c r="C37" s="7">
        <v>41288</v>
      </c>
      <c r="D37" s="21" t="s">
        <v>1292</v>
      </c>
      <c r="E37" s="21" t="s">
        <v>1292</v>
      </c>
      <c r="F37" s="9" t="s">
        <v>138</v>
      </c>
      <c r="G37" s="6" t="s">
        <v>41</v>
      </c>
      <c r="H37" s="8" t="s">
        <v>61</v>
      </c>
      <c r="I37" s="10" t="s">
        <v>1440</v>
      </c>
      <c r="J37" s="164"/>
    </row>
    <row r="38" spans="1:10" s="4" customFormat="1" ht="47.25" x14ac:dyDescent="0.25">
      <c r="A38" s="22" t="s">
        <v>785</v>
      </c>
      <c r="B38" s="11" t="s">
        <v>345</v>
      </c>
      <c r="C38" s="7">
        <v>41288</v>
      </c>
      <c r="D38" s="21" t="s">
        <v>1293</v>
      </c>
      <c r="E38" s="21" t="s">
        <v>1293</v>
      </c>
      <c r="F38" s="9" t="s">
        <v>138</v>
      </c>
      <c r="G38" s="6" t="s">
        <v>41</v>
      </c>
      <c r="H38" s="8" t="s">
        <v>61</v>
      </c>
      <c r="I38" s="10" t="s">
        <v>1440</v>
      </c>
      <c r="J38" s="164"/>
    </row>
    <row r="39" spans="1:10" s="19" customFormat="1" ht="31.5" x14ac:dyDescent="0.25">
      <c r="A39" s="22" t="s">
        <v>786</v>
      </c>
      <c r="B39" s="13" t="s">
        <v>70</v>
      </c>
      <c r="C39" s="14">
        <v>41288</v>
      </c>
      <c r="D39" s="31" t="str">
        <f t="shared" si="0"/>
        <v>1.365.000,00</v>
      </c>
      <c r="E39" s="31" t="s">
        <v>1294</v>
      </c>
      <c r="F39" s="16" t="s">
        <v>50</v>
      </c>
      <c r="G39" s="17" t="s">
        <v>40</v>
      </c>
      <c r="H39" s="15" t="s">
        <v>59</v>
      </c>
      <c r="I39" s="18" t="s">
        <v>1440</v>
      </c>
      <c r="J39" s="163"/>
    </row>
    <row r="40" spans="1:10" s="19" customFormat="1" ht="47.25" x14ac:dyDescent="0.25">
      <c r="A40" s="22" t="s">
        <v>787</v>
      </c>
      <c r="B40" s="13" t="s">
        <v>346</v>
      </c>
      <c r="C40" s="14">
        <v>41289</v>
      </c>
      <c r="D40" s="31" t="str">
        <f t="shared" si="0"/>
        <v>161.000,00</v>
      </c>
      <c r="E40" s="31" t="s">
        <v>1295</v>
      </c>
      <c r="F40" s="16" t="s">
        <v>50</v>
      </c>
      <c r="G40" s="17" t="s">
        <v>214</v>
      </c>
      <c r="H40" s="15" t="s">
        <v>59</v>
      </c>
      <c r="I40" s="18" t="s">
        <v>1440</v>
      </c>
      <c r="J40" s="163"/>
    </row>
    <row r="41" spans="1:10" s="19" customFormat="1" ht="47.25" x14ac:dyDescent="0.25">
      <c r="A41" s="22" t="s">
        <v>789</v>
      </c>
      <c r="B41" s="13" t="s">
        <v>347</v>
      </c>
      <c r="C41" s="14">
        <v>41289</v>
      </c>
      <c r="D41" s="31" t="str">
        <f t="shared" si="0"/>
        <v>350.000,00</v>
      </c>
      <c r="E41" s="31" t="s">
        <v>780</v>
      </c>
      <c r="F41" s="16" t="s">
        <v>50</v>
      </c>
      <c r="G41" s="17" t="s">
        <v>214</v>
      </c>
      <c r="H41" s="15" t="s">
        <v>59</v>
      </c>
      <c r="I41" s="18" t="s">
        <v>1440</v>
      </c>
      <c r="J41" s="163"/>
    </row>
    <row r="42" spans="1:10" s="30" customFormat="1" ht="31.5" x14ac:dyDescent="0.25">
      <c r="A42" s="22" t="s">
        <v>790</v>
      </c>
      <c r="B42" s="23" t="s">
        <v>348</v>
      </c>
      <c r="C42" s="24">
        <v>41289</v>
      </c>
      <c r="D42" s="21" t="str">
        <f t="shared" si="0"/>
        <v>-</v>
      </c>
      <c r="E42" s="25" t="s">
        <v>0</v>
      </c>
      <c r="F42" s="26" t="s">
        <v>50</v>
      </c>
      <c r="G42" s="27" t="s">
        <v>321</v>
      </c>
      <c r="H42" s="28" t="s">
        <v>59</v>
      </c>
      <c r="I42" s="29" t="s">
        <v>0</v>
      </c>
      <c r="J42" s="160"/>
    </row>
    <row r="43" spans="1:10" s="19" customFormat="1" ht="47.25" x14ac:dyDescent="0.25">
      <c r="A43" s="22" t="s">
        <v>750</v>
      </c>
      <c r="B43" s="13" t="s">
        <v>349</v>
      </c>
      <c r="C43" s="14">
        <v>41289</v>
      </c>
      <c r="D43" s="31">
        <f t="shared" si="0"/>
        <v>500000</v>
      </c>
      <c r="E43" s="31">
        <v>500000</v>
      </c>
      <c r="F43" s="16" t="s">
        <v>50</v>
      </c>
      <c r="G43" s="17" t="s">
        <v>71</v>
      </c>
      <c r="H43" s="15" t="s">
        <v>756</v>
      </c>
      <c r="I43" s="18" t="s">
        <v>1440</v>
      </c>
      <c r="J43" s="163"/>
    </row>
    <row r="44" spans="1:10" s="4" customFormat="1" ht="47.25" x14ac:dyDescent="0.25">
      <c r="A44" s="22" t="s">
        <v>791</v>
      </c>
      <c r="B44" s="11" t="s">
        <v>350</v>
      </c>
      <c r="C44" s="7">
        <v>41289</v>
      </c>
      <c r="D44" s="21" t="s">
        <v>1292</v>
      </c>
      <c r="E44" s="21" t="s">
        <v>1292</v>
      </c>
      <c r="F44" s="9" t="s">
        <v>138</v>
      </c>
      <c r="G44" s="6" t="s">
        <v>45</v>
      </c>
      <c r="H44" s="8" t="s">
        <v>61</v>
      </c>
      <c r="I44" s="10" t="s">
        <v>1440</v>
      </c>
      <c r="J44" s="164"/>
    </row>
    <row r="45" spans="1:10" s="4" customFormat="1" ht="47.25" x14ac:dyDescent="0.25">
      <c r="A45" s="22" t="s">
        <v>792</v>
      </c>
      <c r="B45" s="11" t="s">
        <v>351</v>
      </c>
      <c r="C45" s="7">
        <v>41289</v>
      </c>
      <c r="D45" s="21" t="s">
        <v>1293</v>
      </c>
      <c r="E45" s="21" t="s">
        <v>1293</v>
      </c>
      <c r="F45" s="9" t="s">
        <v>138</v>
      </c>
      <c r="G45" s="6" t="s">
        <v>45</v>
      </c>
      <c r="H45" s="8" t="s">
        <v>61</v>
      </c>
      <c r="I45" s="10" t="s">
        <v>1440</v>
      </c>
      <c r="J45" s="164"/>
    </row>
    <row r="46" spans="1:10" s="19" customFormat="1" ht="63" x14ac:dyDescent="0.25">
      <c r="A46" s="22" t="s">
        <v>794</v>
      </c>
      <c r="B46" s="13" t="s">
        <v>352</v>
      </c>
      <c r="C46" s="14">
        <v>41289</v>
      </c>
      <c r="D46" s="31" t="str">
        <f t="shared" si="0"/>
        <v>350.000,00</v>
      </c>
      <c r="E46" s="31" t="s">
        <v>780</v>
      </c>
      <c r="F46" s="16" t="s">
        <v>50</v>
      </c>
      <c r="G46" s="17" t="s">
        <v>7</v>
      </c>
      <c r="H46" s="15" t="s">
        <v>72</v>
      </c>
      <c r="I46" s="18" t="s">
        <v>1440</v>
      </c>
      <c r="J46" s="163"/>
    </row>
    <row r="47" spans="1:10" s="4" customFormat="1" ht="47.25" x14ac:dyDescent="0.25">
      <c r="A47" s="22" t="s">
        <v>796</v>
      </c>
      <c r="B47" s="11" t="s">
        <v>353</v>
      </c>
      <c r="C47" s="7">
        <v>41289</v>
      </c>
      <c r="D47" s="21" t="s">
        <v>1292</v>
      </c>
      <c r="E47" s="21" t="s">
        <v>1292</v>
      </c>
      <c r="F47" s="9" t="s">
        <v>138</v>
      </c>
      <c r="G47" s="6" t="s">
        <v>245</v>
      </c>
      <c r="H47" s="8" t="s">
        <v>61</v>
      </c>
      <c r="I47" s="10" t="s">
        <v>1440</v>
      </c>
      <c r="J47" s="164"/>
    </row>
    <row r="48" spans="1:10" s="4" customFormat="1" ht="47.25" x14ac:dyDescent="0.25">
      <c r="A48" s="22" t="s">
        <v>797</v>
      </c>
      <c r="B48" s="11" t="s">
        <v>354</v>
      </c>
      <c r="C48" s="7">
        <v>41289</v>
      </c>
      <c r="D48" s="31" t="str">
        <f t="shared" si="0"/>
        <v>10,5%</v>
      </c>
      <c r="E48" s="21" t="s">
        <v>1293</v>
      </c>
      <c r="F48" s="9" t="s">
        <v>138</v>
      </c>
      <c r="G48" s="6" t="s">
        <v>245</v>
      </c>
      <c r="H48" s="8" t="s">
        <v>61</v>
      </c>
      <c r="I48" s="10" t="s">
        <v>1440</v>
      </c>
      <c r="J48" s="164"/>
    </row>
    <row r="49" spans="1:10" s="4" customFormat="1" ht="47.25" x14ac:dyDescent="0.25">
      <c r="A49" s="22" t="s">
        <v>798</v>
      </c>
      <c r="B49" s="11" t="s">
        <v>355</v>
      </c>
      <c r="C49" s="7">
        <v>41289</v>
      </c>
      <c r="D49" s="31" t="str">
        <f t="shared" si="0"/>
        <v>75%</v>
      </c>
      <c r="E49" s="21" t="s">
        <v>1292</v>
      </c>
      <c r="F49" s="9" t="s">
        <v>138</v>
      </c>
      <c r="G49" s="6" t="s">
        <v>312</v>
      </c>
      <c r="H49" s="8" t="s">
        <v>61</v>
      </c>
      <c r="I49" s="10" t="s">
        <v>1440</v>
      </c>
      <c r="J49" s="164"/>
    </row>
    <row r="50" spans="1:10" s="4" customFormat="1" ht="47.25" x14ac:dyDescent="0.25">
      <c r="A50" s="22" t="s">
        <v>799</v>
      </c>
      <c r="B50" s="11" t="s">
        <v>356</v>
      </c>
      <c r="C50" s="7">
        <v>41289</v>
      </c>
      <c r="D50" s="31" t="str">
        <f t="shared" si="0"/>
        <v>10,5%</v>
      </c>
      <c r="E50" s="21" t="s">
        <v>1293</v>
      </c>
      <c r="F50" s="9" t="s">
        <v>138</v>
      </c>
      <c r="G50" s="6" t="s">
        <v>312</v>
      </c>
      <c r="H50" s="8" t="s">
        <v>61</v>
      </c>
      <c r="I50" s="10" t="s">
        <v>1440</v>
      </c>
      <c r="J50" s="164"/>
    </row>
    <row r="51" spans="1:10" s="4" customFormat="1" ht="31.5" x14ac:dyDescent="0.25">
      <c r="A51" s="22" t="s">
        <v>800</v>
      </c>
      <c r="B51" s="11" t="s">
        <v>357</v>
      </c>
      <c r="C51" s="7">
        <v>41289</v>
      </c>
      <c r="D51" s="31" t="str">
        <f t="shared" si="0"/>
        <v>75%</v>
      </c>
      <c r="E51" s="21" t="s">
        <v>1292</v>
      </c>
      <c r="F51" s="9" t="s">
        <v>138</v>
      </c>
      <c r="G51" s="6" t="s">
        <v>318</v>
      </c>
      <c r="H51" s="8" t="s">
        <v>61</v>
      </c>
      <c r="I51" s="10" t="s">
        <v>1440</v>
      </c>
      <c r="J51" s="164"/>
    </row>
    <row r="52" spans="1:10" s="19" customFormat="1" ht="31.5" x14ac:dyDescent="0.25">
      <c r="A52" s="22" t="s">
        <v>793</v>
      </c>
      <c r="B52" s="13" t="s">
        <v>358</v>
      </c>
      <c r="C52" s="14">
        <v>41290</v>
      </c>
      <c r="D52" s="31" t="str">
        <f t="shared" si="0"/>
        <v>194.00,00</v>
      </c>
      <c r="E52" s="31" t="s">
        <v>73</v>
      </c>
      <c r="F52" s="16" t="s">
        <v>50</v>
      </c>
      <c r="G52" s="17" t="s">
        <v>211</v>
      </c>
      <c r="H52" s="15" t="s">
        <v>59</v>
      </c>
      <c r="I52" s="18" t="s">
        <v>1440</v>
      </c>
      <c r="J52" s="163"/>
    </row>
    <row r="53" spans="1:10" s="19" customFormat="1" ht="31.5" x14ac:dyDescent="0.25">
      <c r="A53" s="22" t="s">
        <v>801</v>
      </c>
      <c r="B53" s="13" t="s">
        <v>359</v>
      </c>
      <c r="C53" s="14">
        <v>41290</v>
      </c>
      <c r="D53" s="31" t="str">
        <f t="shared" si="0"/>
        <v>909.000,00</v>
      </c>
      <c r="E53" s="31" t="s">
        <v>1296</v>
      </c>
      <c r="F53" s="16" t="s">
        <v>50</v>
      </c>
      <c r="G53" s="17" t="s">
        <v>221</v>
      </c>
      <c r="H53" s="15" t="s">
        <v>59</v>
      </c>
      <c r="I53" s="18" t="s">
        <v>1440</v>
      </c>
      <c r="J53" s="163"/>
    </row>
    <row r="54" spans="1:10" s="19" customFormat="1" ht="47.25" x14ac:dyDescent="0.25">
      <c r="A54" s="22" t="s">
        <v>802</v>
      </c>
      <c r="B54" s="13" t="s">
        <v>360</v>
      </c>
      <c r="C54" s="14">
        <v>41290</v>
      </c>
      <c r="D54" s="31" t="str">
        <f t="shared" si="0"/>
        <v>50.000,00</v>
      </c>
      <c r="E54" s="31" t="s">
        <v>1073</v>
      </c>
      <c r="F54" s="16" t="s">
        <v>50</v>
      </c>
      <c r="G54" s="17" t="s">
        <v>295</v>
      </c>
      <c r="H54" s="15" t="s">
        <v>1297</v>
      </c>
      <c r="I54" s="18" t="s">
        <v>1440</v>
      </c>
      <c r="J54" s="163"/>
    </row>
    <row r="55" spans="1:10" s="30" customFormat="1" ht="47.25" x14ac:dyDescent="0.25">
      <c r="A55" s="22" t="s">
        <v>803</v>
      </c>
      <c r="B55" s="23" t="s">
        <v>361</v>
      </c>
      <c r="C55" s="24">
        <v>41290</v>
      </c>
      <c r="D55" s="31" t="str">
        <f t="shared" si="0"/>
        <v>10,5%</v>
      </c>
      <c r="E55" s="25" t="s">
        <v>1293</v>
      </c>
      <c r="F55" s="26" t="s">
        <v>138</v>
      </c>
      <c r="G55" s="27" t="s">
        <v>318</v>
      </c>
      <c r="H55" s="28" t="s">
        <v>61</v>
      </c>
      <c r="I55" s="29" t="s">
        <v>1440</v>
      </c>
      <c r="J55" s="160"/>
    </row>
    <row r="56" spans="1:10" s="19" customFormat="1" ht="47.25" x14ac:dyDescent="0.25">
      <c r="A56" s="22" t="s">
        <v>795</v>
      </c>
      <c r="B56" s="13" t="s">
        <v>362</v>
      </c>
      <c r="C56" s="14">
        <v>41291</v>
      </c>
      <c r="D56" s="31" t="s">
        <v>1451</v>
      </c>
      <c r="E56" s="31" t="s">
        <v>1450</v>
      </c>
      <c r="F56" s="16" t="s">
        <v>50</v>
      </c>
      <c r="G56" s="17" t="s">
        <v>363</v>
      </c>
      <c r="H56" s="15" t="s">
        <v>1391</v>
      </c>
      <c r="I56" s="18" t="s">
        <v>1440</v>
      </c>
      <c r="J56" s="163"/>
    </row>
    <row r="57" spans="1:10" s="19" customFormat="1" ht="47.25" x14ac:dyDescent="0.25">
      <c r="A57" s="22" t="s">
        <v>804</v>
      </c>
      <c r="B57" s="13" t="s">
        <v>364</v>
      </c>
      <c r="C57" s="14">
        <v>41292</v>
      </c>
      <c r="D57" s="31" t="str">
        <f t="shared" si="0"/>
        <v>15.000,00 kn</v>
      </c>
      <c r="E57" s="31" t="s">
        <v>1206</v>
      </c>
      <c r="F57" s="16" t="s">
        <v>50</v>
      </c>
      <c r="G57" s="17" t="s">
        <v>365</v>
      </c>
      <c r="H57" s="15" t="s">
        <v>59</v>
      </c>
      <c r="I57" s="18" t="s">
        <v>1440</v>
      </c>
      <c r="J57" s="163"/>
    </row>
    <row r="58" spans="1:10" s="19" customFormat="1" ht="31.5" x14ac:dyDescent="0.25">
      <c r="A58" s="22" t="s">
        <v>806</v>
      </c>
      <c r="B58" s="13" t="s">
        <v>74</v>
      </c>
      <c r="C58" s="14">
        <v>41292</v>
      </c>
      <c r="D58" s="31" t="str">
        <f t="shared" si="0"/>
        <v>50.000</v>
      </c>
      <c r="E58" s="31" t="s">
        <v>1299</v>
      </c>
      <c r="F58" s="16" t="s">
        <v>50</v>
      </c>
      <c r="G58" s="17" t="s">
        <v>40</v>
      </c>
      <c r="H58" s="15" t="s">
        <v>59</v>
      </c>
      <c r="I58" s="18" t="s">
        <v>1440</v>
      </c>
      <c r="J58" s="163"/>
    </row>
    <row r="59" spans="1:10" s="4" customFormat="1" ht="47.25" x14ac:dyDescent="0.25">
      <c r="A59" s="22" t="s">
        <v>807</v>
      </c>
      <c r="B59" s="11" t="s">
        <v>366</v>
      </c>
      <c r="C59" s="7">
        <v>41292</v>
      </c>
      <c r="D59" s="31" t="str">
        <f t="shared" si="0"/>
        <v>75%</v>
      </c>
      <c r="E59" s="21" t="s">
        <v>1292</v>
      </c>
      <c r="F59" s="9" t="s">
        <v>138</v>
      </c>
      <c r="G59" s="6" t="s">
        <v>44</v>
      </c>
      <c r="H59" s="8" t="s">
        <v>61</v>
      </c>
      <c r="I59" s="10" t="s">
        <v>1440</v>
      </c>
      <c r="J59" s="164"/>
    </row>
    <row r="60" spans="1:10" s="4" customFormat="1" ht="47.25" x14ac:dyDescent="0.25">
      <c r="A60" s="22" t="s">
        <v>808</v>
      </c>
      <c r="B60" s="11" t="s">
        <v>367</v>
      </c>
      <c r="C60" s="7">
        <v>41292</v>
      </c>
      <c r="D60" s="31" t="str">
        <f t="shared" si="0"/>
        <v>10,5 %</v>
      </c>
      <c r="E60" s="21" t="s">
        <v>1300</v>
      </c>
      <c r="F60" s="9" t="s">
        <v>138</v>
      </c>
      <c r="G60" s="6" t="s">
        <v>44</v>
      </c>
      <c r="H60" s="8" t="s">
        <v>61</v>
      </c>
      <c r="I60" s="10" t="s">
        <v>1440</v>
      </c>
      <c r="J60" s="164"/>
    </row>
    <row r="61" spans="1:10" s="4" customFormat="1" ht="47.25" x14ac:dyDescent="0.25">
      <c r="A61" s="22" t="s">
        <v>809</v>
      </c>
      <c r="B61" s="11" t="s">
        <v>368</v>
      </c>
      <c r="C61" s="7">
        <v>41294</v>
      </c>
      <c r="D61" s="31" t="str">
        <f t="shared" si="0"/>
        <v>75%</v>
      </c>
      <c r="E61" s="21" t="s">
        <v>1292</v>
      </c>
      <c r="F61" s="9" t="s">
        <v>138</v>
      </c>
      <c r="G61" s="6" t="s">
        <v>311</v>
      </c>
      <c r="H61" s="8" t="s">
        <v>61</v>
      </c>
      <c r="I61" s="10" t="s">
        <v>1440</v>
      </c>
      <c r="J61" s="164"/>
    </row>
    <row r="62" spans="1:10" s="4" customFormat="1" ht="47.25" x14ac:dyDescent="0.25">
      <c r="A62" s="22" t="s">
        <v>810</v>
      </c>
      <c r="B62" s="11" t="s">
        <v>369</v>
      </c>
      <c r="C62" s="7">
        <v>41294</v>
      </c>
      <c r="D62" s="31" t="str">
        <f t="shared" si="0"/>
        <v>10,5%</v>
      </c>
      <c r="E62" s="21" t="s">
        <v>1293</v>
      </c>
      <c r="F62" s="9" t="s">
        <v>138</v>
      </c>
      <c r="G62" s="6" t="s">
        <v>311</v>
      </c>
      <c r="H62" s="8" t="s">
        <v>61</v>
      </c>
      <c r="I62" s="10" t="s">
        <v>1440</v>
      </c>
      <c r="J62" s="164"/>
    </row>
    <row r="63" spans="1:10" s="51" customFormat="1" ht="63" x14ac:dyDescent="0.25">
      <c r="A63" s="22" t="s">
        <v>811</v>
      </c>
      <c r="B63" s="44" t="s">
        <v>370</v>
      </c>
      <c r="C63" s="45">
        <v>41295</v>
      </c>
      <c r="D63" s="31" t="s">
        <v>1459</v>
      </c>
      <c r="E63" s="46" t="s">
        <v>1460</v>
      </c>
      <c r="F63" s="47" t="s">
        <v>50</v>
      </c>
      <c r="G63" s="48" t="s">
        <v>8</v>
      </c>
      <c r="H63" s="49" t="s">
        <v>59</v>
      </c>
      <c r="I63" s="50" t="s">
        <v>1440</v>
      </c>
      <c r="J63" s="162"/>
    </row>
    <row r="64" spans="1:10" s="4" customFormat="1" ht="47.25" x14ac:dyDescent="0.25">
      <c r="A64" s="22" t="s">
        <v>813</v>
      </c>
      <c r="B64" s="11" t="s">
        <v>371</v>
      </c>
      <c r="C64" s="7">
        <v>41295</v>
      </c>
      <c r="D64" s="31" t="str">
        <f t="shared" si="0"/>
        <v>75%</v>
      </c>
      <c r="E64" s="21" t="s">
        <v>1292</v>
      </c>
      <c r="F64" s="9" t="s">
        <v>138</v>
      </c>
      <c r="G64" s="6" t="s">
        <v>14</v>
      </c>
      <c r="H64" s="8" t="s">
        <v>61</v>
      </c>
      <c r="I64" s="10" t="s">
        <v>1440</v>
      </c>
      <c r="J64" s="164"/>
    </row>
    <row r="65" spans="1:10" s="4" customFormat="1" ht="47.25" x14ac:dyDescent="0.25">
      <c r="A65" s="22" t="s">
        <v>814</v>
      </c>
      <c r="B65" s="11" t="s">
        <v>372</v>
      </c>
      <c r="C65" s="7">
        <v>41295</v>
      </c>
      <c r="D65" s="31" t="str">
        <f t="shared" si="0"/>
        <v>10,5%</v>
      </c>
      <c r="E65" s="21" t="s">
        <v>1293</v>
      </c>
      <c r="F65" s="9" t="s">
        <v>138</v>
      </c>
      <c r="G65" s="6" t="s">
        <v>14</v>
      </c>
      <c r="H65" s="8" t="s">
        <v>61</v>
      </c>
      <c r="I65" s="10" t="s">
        <v>1440</v>
      </c>
      <c r="J65" s="164"/>
    </row>
    <row r="66" spans="1:10" s="4" customFormat="1" ht="47.25" x14ac:dyDescent="0.25">
      <c r="A66" s="22" t="s">
        <v>815</v>
      </c>
      <c r="B66" s="11" t="s">
        <v>373</v>
      </c>
      <c r="C66" s="7">
        <v>41295</v>
      </c>
      <c r="D66" s="31" t="str">
        <f t="shared" si="0"/>
        <v>75%</v>
      </c>
      <c r="E66" s="21" t="s">
        <v>1292</v>
      </c>
      <c r="F66" s="9" t="s">
        <v>138</v>
      </c>
      <c r="G66" s="6" t="s">
        <v>26</v>
      </c>
      <c r="H66" s="8" t="s">
        <v>61</v>
      </c>
      <c r="I66" s="10" t="s">
        <v>1440</v>
      </c>
      <c r="J66" s="164"/>
    </row>
    <row r="67" spans="1:10" s="4" customFormat="1" ht="47.25" x14ac:dyDescent="0.25">
      <c r="A67" s="22" t="s">
        <v>817</v>
      </c>
      <c r="B67" s="11" t="s">
        <v>374</v>
      </c>
      <c r="C67" s="7">
        <v>41295</v>
      </c>
      <c r="D67" s="31" t="str">
        <f t="shared" si="0"/>
        <v>10,5%</v>
      </c>
      <c r="E67" s="21" t="s">
        <v>1293</v>
      </c>
      <c r="F67" s="9" t="s">
        <v>138</v>
      </c>
      <c r="G67" s="6" t="s">
        <v>26</v>
      </c>
      <c r="H67" s="8" t="s">
        <v>61</v>
      </c>
      <c r="I67" s="10" t="s">
        <v>1440</v>
      </c>
      <c r="J67" s="164"/>
    </row>
    <row r="68" spans="1:10" s="4" customFormat="1" ht="31.5" x14ac:dyDescent="0.25">
      <c r="A68" s="22" t="s">
        <v>819</v>
      </c>
      <c r="B68" s="11" t="s">
        <v>375</v>
      </c>
      <c r="C68" s="7">
        <v>41296</v>
      </c>
      <c r="D68" s="21">
        <f t="shared" si="0"/>
        <v>1620</v>
      </c>
      <c r="E68" s="21">
        <f>270*6</f>
        <v>1620</v>
      </c>
      <c r="F68" s="9" t="s">
        <v>138</v>
      </c>
      <c r="G68" s="6" t="s">
        <v>376</v>
      </c>
      <c r="H68" s="8" t="s">
        <v>61</v>
      </c>
      <c r="I68" s="10" t="s">
        <v>1440</v>
      </c>
      <c r="J68" s="164"/>
    </row>
    <row r="69" spans="1:10" s="19" customFormat="1" ht="31.5" x14ac:dyDescent="0.25">
      <c r="A69" s="22" t="s">
        <v>820</v>
      </c>
      <c r="B69" s="13" t="s">
        <v>377</v>
      </c>
      <c r="C69" s="14">
        <v>41296</v>
      </c>
      <c r="D69" s="31" t="str">
        <f t="shared" si="0"/>
        <v>66.000,00</v>
      </c>
      <c r="E69" s="31" t="s">
        <v>1301</v>
      </c>
      <c r="F69" s="16" t="s">
        <v>50</v>
      </c>
      <c r="G69" s="17" t="s">
        <v>225</v>
      </c>
      <c r="H69" s="15" t="s">
        <v>54</v>
      </c>
      <c r="I69" s="18" t="s">
        <v>1440</v>
      </c>
      <c r="J69" s="163"/>
    </row>
    <row r="70" spans="1:10" s="4" customFormat="1" ht="31.5" x14ac:dyDescent="0.25">
      <c r="A70" s="22" t="s">
        <v>821</v>
      </c>
      <c r="B70" s="11" t="s">
        <v>212</v>
      </c>
      <c r="C70" s="7">
        <v>41296</v>
      </c>
      <c r="D70" s="21" t="s">
        <v>82</v>
      </c>
      <c r="E70" s="21" t="s">
        <v>82</v>
      </c>
      <c r="F70" s="9" t="s">
        <v>50</v>
      </c>
      <c r="G70" s="6" t="s">
        <v>213</v>
      </c>
      <c r="H70" s="8" t="s">
        <v>59</v>
      </c>
      <c r="I70" s="10" t="s">
        <v>1440</v>
      </c>
      <c r="J70" s="164"/>
    </row>
    <row r="71" spans="1:10" s="4" customFormat="1" ht="15.75" x14ac:dyDescent="0.25">
      <c r="A71" s="22" t="s">
        <v>822</v>
      </c>
      <c r="B71" s="11" t="s">
        <v>75</v>
      </c>
      <c r="C71" s="7">
        <v>41296</v>
      </c>
      <c r="D71" s="21" t="s">
        <v>82</v>
      </c>
      <c r="E71" s="21" t="s">
        <v>82</v>
      </c>
      <c r="F71" s="9" t="s">
        <v>50</v>
      </c>
      <c r="G71" s="6" t="s">
        <v>76</v>
      </c>
      <c r="H71" s="8" t="s">
        <v>756</v>
      </c>
      <c r="I71" s="10" t="s">
        <v>1440</v>
      </c>
      <c r="J71" s="164"/>
    </row>
    <row r="72" spans="1:10" s="19" customFormat="1" ht="31.5" x14ac:dyDescent="0.25">
      <c r="A72" s="22" t="s">
        <v>823</v>
      </c>
      <c r="B72" s="13" t="s">
        <v>378</v>
      </c>
      <c r="C72" s="14">
        <v>41297</v>
      </c>
      <c r="D72" s="31">
        <f t="shared" ref="D72:D130" si="1">E72</f>
        <v>300000</v>
      </c>
      <c r="E72" s="31">
        <v>300000</v>
      </c>
      <c r="F72" s="16" t="s">
        <v>50</v>
      </c>
      <c r="G72" s="17" t="s">
        <v>379</v>
      </c>
      <c r="H72" s="15" t="s">
        <v>59</v>
      </c>
      <c r="I72" s="18" t="s">
        <v>1440</v>
      </c>
      <c r="J72" s="163"/>
    </row>
    <row r="73" spans="1:10" s="19" customFormat="1" ht="31.5" x14ac:dyDescent="0.25">
      <c r="A73" s="22" t="s">
        <v>824</v>
      </c>
      <c r="B73" s="13" t="s">
        <v>380</v>
      </c>
      <c r="C73" s="14">
        <v>41298</v>
      </c>
      <c r="D73" s="31">
        <v>280</v>
      </c>
      <c r="E73" s="31">
        <v>350</v>
      </c>
      <c r="F73" s="16" t="s">
        <v>50</v>
      </c>
      <c r="G73" s="17" t="s">
        <v>300</v>
      </c>
      <c r="H73" s="15" t="s">
        <v>59</v>
      </c>
      <c r="I73" s="18" t="s">
        <v>1440</v>
      </c>
      <c r="J73" s="163"/>
    </row>
    <row r="74" spans="1:10" s="51" customFormat="1" ht="31.5" x14ac:dyDescent="0.25">
      <c r="A74" s="22" t="s">
        <v>825</v>
      </c>
      <c r="B74" s="44" t="s">
        <v>381</v>
      </c>
      <c r="C74" s="45">
        <v>41298</v>
      </c>
      <c r="D74" s="31">
        <f t="shared" si="1"/>
        <v>50000</v>
      </c>
      <c r="E74" s="46">
        <v>50000</v>
      </c>
      <c r="F74" s="47" t="s">
        <v>1433</v>
      </c>
      <c r="G74" s="48" t="s">
        <v>382</v>
      </c>
      <c r="H74" s="49" t="s">
        <v>59</v>
      </c>
      <c r="I74" s="50" t="s">
        <v>1440</v>
      </c>
      <c r="J74" s="162"/>
    </row>
    <row r="75" spans="1:10" s="19" customFormat="1" ht="31.5" x14ac:dyDescent="0.25">
      <c r="A75" s="22" t="s">
        <v>826</v>
      </c>
      <c r="B75" s="13" t="s">
        <v>383</v>
      </c>
      <c r="C75" s="14">
        <v>41298</v>
      </c>
      <c r="D75" s="21" t="str">
        <f t="shared" si="1"/>
        <v>48.861,80</v>
      </c>
      <c r="E75" s="31" t="s">
        <v>1302</v>
      </c>
      <c r="F75" s="16" t="s">
        <v>138</v>
      </c>
      <c r="G75" s="17" t="s">
        <v>77</v>
      </c>
      <c r="H75" s="15" t="s">
        <v>61</v>
      </c>
      <c r="I75" s="18" t="s">
        <v>1440</v>
      </c>
      <c r="J75" s="163"/>
    </row>
    <row r="76" spans="1:10" s="19" customFormat="1" ht="31.5" x14ac:dyDescent="0.25">
      <c r="A76" s="22" t="s">
        <v>827</v>
      </c>
      <c r="B76" s="13" t="s">
        <v>384</v>
      </c>
      <c r="C76" s="14">
        <v>41298</v>
      </c>
      <c r="D76" s="31">
        <f t="shared" si="1"/>
        <v>50000</v>
      </c>
      <c r="E76" s="31">
        <v>50000</v>
      </c>
      <c r="F76" s="16" t="s">
        <v>138</v>
      </c>
      <c r="G76" s="17" t="s">
        <v>56</v>
      </c>
      <c r="H76" s="15" t="s">
        <v>61</v>
      </c>
      <c r="I76" s="18" t="s">
        <v>1440</v>
      </c>
      <c r="J76" s="163"/>
    </row>
    <row r="77" spans="1:10" s="19" customFormat="1" ht="31.5" x14ac:dyDescent="0.25">
      <c r="A77" s="22" t="s">
        <v>828</v>
      </c>
      <c r="B77" s="13" t="s">
        <v>385</v>
      </c>
      <c r="C77" s="14">
        <v>41298</v>
      </c>
      <c r="D77" s="31">
        <f t="shared" si="1"/>
        <v>50000</v>
      </c>
      <c r="E77" s="31">
        <v>50000</v>
      </c>
      <c r="F77" s="16" t="s">
        <v>138</v>
      </c>
      <c r="G77" s="17" t="s">
        <v>78</v>
      </c>
      <c r="H77" s="15" t="s">
        <v>61</v>
      </c>
      <c r="I77" s="18" t="s">
        <v>1440</v>
      </c>
      <c r="J77" s="163"/>
    </row>
    <row r="78" spans="1:10" s="19" customFormat="1" ht="31.5" x14ac:dyDescent="0.25">
      <c r="A78" s="22" t="s">
        <v>829</v>
      </c>
      <c r="B78" s="13" t="s">
        <v>386</v>
      </c>
      <c r="C78" s="14">
        <v>41298</v>
      </c>
      <c r="D78" s="31">
        <f t="shared" si="1"/>
        <v>37092.75</v>
      </c>
      <c r="E78" s="31">
        <v>37092.75</v>
      </c>
      <c r="F78" s="16" t="s">
        <v>1433</v>
      </c>
      <c r="G78" s="17" t="s">
        <v>79</v>
      </c>
      <c r="H78" s="15" t="s">
        <v>59</v>
      </c>
      <c r="I78" s="18" t="s">
        <v>1440</v>
      </c>
      <c r="J78" s="163"/>
    </row>
    <row r="79" spans="1:10" s="19" customFormat="1" ht="31.5" x14ac:dyDescent="0.25">
      <c r="A79" s="22" t="s">
        <v>830</v>
      </c>
      <c r="B79" s="13" t="s">
        <v>381</v>
      </c>
      <c r="C79" s="14">
        <v>41298</v>
      </c>
      <c r="D79" s="31">
        <f t="shared" si="1"/>
        <v>50000</v>
      </c>
      <c r="E79" s="31">
        <v>50000</v>
      </c>
      <c r="F79" s="16" t="s">
        <v>1433</v>
      </c>
      <c r="G79" s="17" t="s">
        <v>382</v>
      </c>
      <c r="H79" s="15" t="s">
        <v>59</v>
      </c>
      <c r="I79" s="18" t="s">
        <v>1440</v>
      </c>
      <c r="J79" s="163"/>
    </row>
    <row r="80" spans="1:10" s="19" customFormat="1" ht="31.5" x14ac:dyDescent="0.25">
      <c r="A80" s="22" t="s">
        <v>831</v>
      </c>
      <c r="B80" s="13" t="s">
        <v>387</v>
      </c>
      <c r="C80" s="14">
        <v>41298</v>
      </c>
      <c r="D80" s="31">
        <f t="shared" si="1"/>
        <v>50000</v>
      </c>
      <c r="E80" s="31">
        <v>50000</v>
      </c>
      <c r="F80" s="16" t="s">
        <v>50</v>
      </c>
      <c r="G80" s="17" t="s">
        <v>80</v>
      </c>
      <c r="H80" s="15" t="s">
        <v>59</v>
      </c>
      <c r="I80" s="18" t="s">
        <v>1440</v>
      </c>
      <c r="J80" s="163"/>
    </row>
    <row r="81" spans="1:10" s="19" customFormat="1" ht="31.5" x14ac:dyDescent="0.25">
      <c r="A81" s="22" t="s">
        <v>832</v>
      </c>
      <c r="B81" s="13" t="s">
        <v>388</v>
      </c>
      <c r="C81" s="14">
        <v>41298</v>
      </c>
      <c r="D81" s="31">
        <f t="shared" si="1"/>
        <v>35967.480000000003</v>
      </c>
      <c r="E81" s="31">
        <v>35967.480000000003</v>
      </c>
      <c r="F81" s="16" t="s">
        <v>50</v>
      </c>
      <c r="G81" s="17" t="s">
        <v>48</v>
      </c>
      <c r="H81" s="15" t="s">
        <v>59</v>
      </c>
      <c r="I81" s="18" t="s">
        <v>1440</v>
      </c>
      <c r="J81" s="163"/>
    </row>
    <row r="82" spans="1:10" s="19" customFormat="1" ht="31.5" x14ac:dyDescent="0.25">
      <c r="A82" s="22" t="s">
        <v>833</v>
      </c>
      <c r="B82" s="13" t="s">
        <v>389</v>
      </c>
      <c r="C82" s="14">
        <v>41298</v>
      </c>
      <c r="D82" s="31">
        <f t="shared" si="1"/>
        <v>29969.4</v>
      </c>
      <c r="E82" s="31">
        <v>29969.4</v>
      </c>
      <c r="F82" s="16" t="s">
        <v>50</v>
      </c>
      <c r="G82" s="17" t="s">
        <v>57</v>
      </c>
      <c r="H82" s="15" t="s">
        <v>59</v>
      </c>
      <c r="I82" s="18" t="s">
        <v>1440</v>
      </c>
      <c r="J82" s="163"/>
    </row>
    <row r="83" spans="1:10" s="19" customFormat="1" ht="31.5" x14ac:dyDescent="0.25">
      <c r="A83" s="22" t="s">
        <v>834</v>
      </c>
      <c r="B83" s="13" t="s">
        <v>390</v>
      </c>
      <c r="C83" s="14">
        <v>41298</v>
      </c>
      <c r="D83" s="31">
        <f t="shared" si="1"/>
        <v>50000</v>
      </c>
      <c r="E83" s="31">
        <v>50000</v>
      </c>
      <c r="F83" s="16" t="s">
        <v>50</v>
      </c>
      <c r="G83" s="17" t="s">
        <v>391</v>
      </c>
      <c r="H83" s="15" t="s">
        <v>59</v>
      </c>
      <c r="I83" s="18" t="s">
        <v>1440</v>
      </c>
      <c r="J83" s="163"/>
    </row>
    <row r="84" spans="1:10" s="19" customFormat="1" ht="31.5" x14ac:dyDescent="0.25">
      <c r="A84" s="22" t="s">
        <v>835</v>
      </c>
      <c r="B84" s="13" t="s">
        <v>392</v>
      </c>
      <c r="C84" s="14">
        <v>41298</v>
      </c>
      <c r="D84" s="31">
        <f t="shared" si="1"/>
        <v>50000</v>
      </c>
      <c r="E84" s="31">
        <v>50000</v>
      </c>
      <c r="F84" s="16" t="s">
        <v>50</v>
      </c>
      <c r="G84" s="17" t="s">
        <v>81</v>
      </c>
      <c r="H84" s="15" t="s">
        <v>59</v>
      </c>
      <c r="I84" s="18" t="s">
        <v>1440</v>
      </c>
      <c r="J84" s="163"/>
    </row>
    <row r="85" spans="1:10" s="19" customFormat="1" ht="31.5" x14ac:dyDescent="0.25">
      <c r="A85" s="22" t="s">
        <v>836</v>
      </c>
      <c r="B85" s="13" t="s">
        <v>393</v>
      </c>
      <c r="C85" s="14">
        <v>41298</v>
      </c>
      <c r="D85" s="31">
        <f t="shared" si="1"/>
        <v>50000</v>
      </c>
      <c r="E85" s="31">
        <v>50000</v>
      </c>
      <c r="F85" s="16" t="s">
        <v>50</v>
      </c>
      <c r="G85" s="17" t="s">
        <v>58</v>
      </c>
      <c r="H85" s="15" t="s">
        <v>59</v>
      </c>
      <c r="I85" s="18" t="s">
        <v>1440</v>
      </c>
      <c r="J85" s="163"/>
    </row>
    <row r="86" spans="1:10" s="4" customFormat="1" ht="47.25" x14ac:dyDescent="0.25">
      <c r="A86" s="22" t="s">
        <v>837</v>
      </c>
      <c r="B86" s="11" t="s">
        <v>394</v>
      </c>
      <c r="C86" s="7">
        <v>41299</v>
      </c>
      <c r="D86" s="21" t="str">
        <f t="shared" si="1"/>
        <v>prema cjeniku</v>
      </c>
      <c r="E86" s="21" t="s">
        <v>82</v>
      </c>
      <c r="F86" s="9" t="s">
        <v>50</v>
      </c>
      <c r="G86" s="6" t="s">
        <v>215</v>
      </c>
      <c r="H86" s="8" t="s">
        <v>59</v>
      </c>
      <c r="I86" s="18" t="s">
        <v>1440</v>
      </c>
      <c r="J86" s="164"/>
    </row>
    <row r="87" spans="1:10" s="4" customFormat="1" ht="47.25" x14ac:dyDescent="0.25">
      <c r="A87" s="22" t="s">
        <v>838</v>
      </c>
      <c r="B87" s="11" t="s">
        <v>395</v>
      </c>
      <c r="C87" s="7">
        <v>41299</v>
      </c>
      <c r="D87" s="21" t="str">
        <f t="shared" si="1"/>
        <v>75%</v>
      </c>
      <c r="E87" s="21" t="s">
        <v>1292</v>
      </c>
      <c r="F87" s="9" t="s">
        <v>138</v>
      </c>
      <c r="G87" s="6" t="s">
        <v>316</v>
      </c>
      <c r="H87" s="8" t="s">
        <v>61</v>
      </c>
      <c r="I87" s="18" t="s">
        <v>1440</v>
      </c>
      <c r="J87" s="164"/>
    </row>
    <row r="88" spans="1:10" s="4" customFormat="1" ht="47.25" x14ac:dyDescent="0.25">
      <c r="A88" s="22" t="s">
        <v>839</v>
      </c>
      <c r="B88" s="11" t="s">
        <v>396</v>
      </c>
      <c r="C88" s="7">
        <v>41299</v>
      </c>
      <c r="D88" s="21" t="str">
        <f t="shared" si="1"/>
        <v>10,5%</v>
      </c>
      <c r="E88" s="21" t="s">
        <v>1293</v>
      </c>
      <c r="F88" s="9" t="s">
        <v>138</v>
      </c>
      <c r="G88" s="6" t="s">
        <v>316</v>
      </c>
      <c r="H88" s="8" t="s">
        <v>61</v>
      </c>
      <c r="I88" s="18" t="s">
        <v>1440</v>
      </c>
      <c r="J88" s="164"/>
    </row>
    <row r="89" spans="1:10" s="4" customFormat="1" ht="47.25" x14ac:dyDescent="0.25">
      <c r="A89" s="22" t="s">
        <v>840</v>
      </c>
      <c r="B89" s="11" t="s">
        <v>235</v>
      </c>
      <c r="C89" s="7">
        <v>41299</v>
      </c>
      <c r="D89" s="21" t="s">
        <v>1464</v>
      </c>
      <c r="E89" s="21" t="s">
        <v>1464</v>
      </c>
      <c r="F89" s="9" t="s">
        <v>50</v>
      </c>
      <c r="G89" s="6" t="s">
        <v>236</v>
      </c>
      <c r="H89" s="8" t="s">
        <v>59</v>
      </c>
      <c r="I89" s="18" t="s">
        <v>1440</v>
      </c>
      <c r="J89" s="164"/>
    </row>
    <row r="90" spans="1:10" s="30" customFormat="1" ht="31.5" x14ac:dyDescent="0.25">
      <c r="A90" s="22" t="s">
        <v>841</v>
      </c>
      <c r="B90" s="23" t="s">
        <v>397</v>
      </c>
      <c r="C90" s="24">
        <v>41303</v>
      </c>
      <c r="D90" s="21" t="str">
        <f t="shared" si="1"/>
        <v>-</v>
      </c>
      <c r="E90" s="25" t="s">
        <v>0</v>
      </c>
      <c r="F90" s="26" t="s">
        <v>12</v>
      </c>
      <c r="G90" s="27" t="s">
        <v>251</v>
      </c>
      <c r="H90" s="28" t="s">
        <v>0</v>
      </c>
      <c r="I90" s="18" t="s">
        <v>0</v>
      </c>
      <c r="J90" s="160"/>
    </row>
    <row r="91" spans="1:10" s="19" customFormat="1" ht="31.5" x14ac:dyDescent="0.25">
      <c r="A91" s="22" t="s">
        <v>842</v>
      </c>
      <c r="B91" s="13" t="s">
        <v>83</v>
      </c>
      <c r="C91" s="14">
        <v>41303</v>
      </c>
      <c r="D91" s="31">
        <f t="shared" si="1"/>
        <v>10000</v>
      </c>
      <c r="E91" s="31">
        <v>10000</v>
      </c>
      <c r="F91" s="16" t="s">
        <v>50</v>
      </c>
      <c r="G91" s="17" t="s">
        <v>84</v>
      </c>
      <c r="H91" s="15" t="s">
        <v>59</v>
      </c>
      <c r="I91" s="18" t="s">
        <v>1440</v>
      </c>
      <c r="J91" s="163"/>
    </row>
    <row r="92" spans="1:10" s="4" customFormat="1" ht="47.25" x14ac:dyDescent="0.25">
      <c r="A92" s="22" t="s">
        <v>843</v>
      </c>
      <c r="B92" s="11" t="s">
        <v>398</v>
      </c>
      <c r="C92" s="7">
        <v>41304</v>
      </c>
      <c r="D92" s="21" t="str">
        <f t="shared" si="1"/>
        <v>75%</v>
      </c>
      <c r="E92" s="21" t="s">
        <v>1292</v>
      </c>
      <c r="F92" s="9" t="s">
        <v>138</v>
      </c>
      <c r="G92" s="6" t="s">
        <v>314</v>
      </c>
      <c r="H92" s="8" t="s">
        <v>61</v>
      </c>
      <c r="I92" s="18" t="s">
        <v>1440</v>
      </c>
      <c r="J92" s="164"/>
    </row>
    <row r="93" spans="1:10" s="4" customFormat="1" ht="47.25" x14ac:dyDescent="0.25">
      <c r="A93" s="22" t="s">
        <v>844</v>
      </c>
      <c r="B93" s="11" t="s">
        <v>399</v>
      </c>
      <c r="C93" s="7">
        <v>41304</v>
      </c>
      <c r="D93" s="21" t="str">
        <f t="shared" si="1"/>
        <v>75%</v>
      </c>
      <c r="E93" s="21" t="s">
        <v>1292</v>
      </c>
      <c r="F93" s="9" t="s">
        <v>138</v>
      </c>
      <c r="G93" s="6" t="s">
        <v>19</v>
      </c>
      <c r="H93" s="8" t="s">
        <v>61</v>
      </c>
      <c r="I93" s="18" t="s">
        <v>1440</v>
      </c>
      <c r="J93" s="164"/>
    </row>
    <row r="94" spans="1:10" s="4" customFormat="1" ht="47.25" x14ac:dyDescent="0.25">
      <c r="A94" s="22" t="s">
        <v>845</v>
      </c>
      <c r="B94" s="11" t="s">
        <v>400</v>
      </c>
      <c r="C94" s="7">
        <v>41304</v>
      </c>
      <c r="D94" s="21" t="str">
        <f t="shared" si="1"/>
        <v>10,5%</v>
      </c>
      <c r="E94" s="21" t="s">
        <v>1293</v>
      </c>
      <c r="F94" s="9" t="s">
        <v>138</v>
      </c>
      <c r="G94" s="6" t="s">
        <v>19</v>
      </c>
      <c r="H94" s="8" t="s">
        <v>61</v>
      </c>
      <c r="I94" s="18" t="s">
        <v>1440</v>
      </c>
      <c r="J94" s="164"/>
    </row>
    <row r="95" spans="1:10" s="19" customFormat="1" ht="31.5" x14ac:dyDescent="0.25">
      <c r="A95" s="22" t="s">
        <v>846</v>
      </c>
      <c r="B95" s="44" t="s">
        <v>10185</v>
      </c>
      <c r="C95" s="45">
        <v>41304</v>
      </c>
      <c r="D95" s="31" t="str">
        <f t="shared" si="1"/>
        <v>1/3 km x 10% benzina</v>
      </c>
      <c r="E95" s="46" t="s">
        <v>85</v>
      </c>
      <c r="F95" s="47" t="s">
        <v>50</v>
      </c>
      <c r="G95" s="48" t="s">
        <v>21</v>
      </c>
      <c r="H95" s="49" t="s">
        <v>59</v>
      </c>
      <c r="I95" s="18" t="s">
        <v>1440</v>
      </c>
      <c r="J95" s="163"/>
    </row>
    <row r="96" spans="1:10" s="30" customFormat="1" ht="31.5" x14ac:dyDescent="0.25">
      <c r="A96" s="22" t="s">
        <v>847</v>
      </c>
      <c r="B96" s="23" t="s">
        <v>10186</v>
      </c>
      <c r="C96" s="24">
        <v>41304</v>
      </c>
      <c r="D96" s="21">
        <f t="shared" si="1"/>
        <v>1350</v>
      </c>
      <c r="E96" s="25">
        <f>270*5</f>
        <v>1350</v>
      </c>
      <c r="F96" s="26" t="s">
        <v>1400</v>
      </c>
      <c r="G96" s="27" t="s">
        <v>401</v>
      </c>
      <c r="H96" s="28" t="s">
        <v>61</v>
      </c>
      <c r="I96" s="18" t="s">
        <v>1440</v>
      </c>
      <c r="J96" s="160"/>
    </row>
    <row r="97" spans="1:10" s="30" customFormat="1" ht="31.5" x14ac:dyDescent="0.25">
      <c r="A97" s="22" t="s">
        <v>849</v>
      </c>
      <c r="B97" s="23" t="s">
        <v>10187</v>
      </c>
      <c r="C97" s="24">
        <v>41304</v>
      </c>
      <c r="D97" s="21" t="str">
        <f t="shared" si="1"/>
        <v>500,00</v>
      </c>
      <c r="E97" s="25" t="s">
        <v>952</v>
      </c>
      <c r="F97" s="26" t="s">
        <v>1424</v>
      </c>
      <c r="G97" s="27" t="s">
        <v>218</v>
      </c>
      <c r="H97" s="28" t="s">
        <v>1424</v>
      </c>
      <c r="I97" s="18" t="s">
        <v>1440</v>
      </c>
      <c r="J97" s="160"/>
    </row>
    <row r="98" spans="1:10" s="4" customFormat="1" ht="47.25" x14ac:dyDescent="0.25">
      <c r="A98" s="22" t="s">
        <v>850</v>
      </c>
      <c r="B98" s="23" t="s">
        <v>402</v>
      </c>
      <c r="C98" s="24">
        <v>41305</v>
      </c>
      <c r="D98" s="21" t="str">
        <f t="shared" si="1"/>
        <v>75%</v>
      </c>
      <c r="E98" s="25" t="s">
        <v>1292</v>
      </c>
      <c r="F98" s="26" t="s">
        <v>138</v>
      </c>
      <c r="G98" s="27" t="s">
        <v>243</v>
      </c>
      <c r="H98" s="28" t="s">
        <v>61</v>
      </c>
      <c r="I98" s="18" t="s">
        <v>1440</v>
      </c>
      <c r="J98" s="164"/>
    </row>
    <row r="99" spans="1:10" s="4" customFormat="1" ht="47.25" x14ac:dyDescent="0.25">
      <c r="A99" s="22" t="s">
        <v>852</v>
      </c>
      <c r="B99" s="23" t="s">
        <v>403</v>
      </c>
      <c r="C99" s="24">
        <v>41305</v>
      </c>
      <c r="D99" s="21" t="str">
        <f t="shared" si="1"/>
        <v>10,5%</v>
      </c>
      <c r="E99" s="25" t="s">
        <v>1293</v>
      </c>
      <c r="F99" s="26" t="s">
        <v>138</v>
      </c>
      <c r="G99" s="27" t="s">
        <v>243</v>
      </c>
      <c r="H99" s="28" t="s">
        <v>61</v>
      </c>
      <c r="I99" s="18" t="s">
        <v>1440</v>
      </c>
      <c r="J99" s="164"/>
    </row>
    <row r="100" spans="1:10" s="4" customFormat="1" ht="31.5" x14ac:dyDescent="0.25">
      <c r="A100" s="22" t="s">
        <v>853</v>
      </c>
      <c r="B100" s="23" t="s">
        <v>404</v>
      </c>
      <c r="C100" s="24">
        <v>41309</v>
      </c>
      <c r="D100" s="21" t="str">
        <f t="shared" si="1"/>
        <v>8.000,00</v>
      </c>
      <c r="E100" s="25" t="s">
        <v>1049</v>
      </c>
      <c r="F100" s="26" t="s">
        <v>50</v>
      </c>
      <c r="G100" s="27" t="s">
        <v>242</v>
      </c>
      <c r="H100" s="28" t="s">
        <v>86</v>
      </c>
      <c r="I100" s="18" t="s">
        <v>1440</v>
      </c>
      <c r="J100" s="164"/>
    </row>
    <row r="101" spans="1:10" s="4" customFormat="1" ht="63" x14ac:dyDescent="0.25">
      <c r="A101" s="22" t="s">
        <v>854</v>
      </c>
      <c r="B101" s="23" t="s">
        <v>87</v>
      </c>
      <c r="C101" s="24">
        <v>41309</v>
      </c>
      <c r="D101" s="21" t="str">
        <f t="shared" si="1"/>
        <v>80.000,00</v>
      </c>
      <c r="E101" s="25" t="s">
        <v>923</v>
      </c>
      <c r="F101" s="26" t="s">
        <v>50</v>
      </c>
      <c r="G101" s="27" t="s">
        <v>241</v>
      </c>
      <c r="H101" s="28" t="s">
        <v>88</v>
      </c>
      <c r="I101" s="18" t="s">
        <v>1440</v>
      </c>
      <c r="J101" s="164"/>
    </row>
    <row r="102" spans="1:10" s="30" customFormat="1" ht="31.5" x14ac:dyDescent="0.25">
      <c r="A102" s="22" t="s">
        <v>855</v>
      </c>
      <c r="B102" s="23" t="s">
        <v>405</v>
      </c>
      <c r="C102" s="24">
        <v>41309</v>
      </c>
      <c r="D102" s="21" t="str">
        <f t="shared" si="1"/>
        <v>1000,00 jednokratno</v>
      </c>
      <c r="E102" s="25" t="s">
        <v>89</v>
      </c>
      <c r="F102" s="26" t="s">
        <v>1424</v>
      </c>
      <c r="G102" s="27" t="s">
        <v>406</v>
      </c>
      <c r="H102" s="28" t="s">
        <v>1424</v>
      </c>
      <c r="I102" s="18" t="s">
        <v>1440</v>
      </c>
      <c r="J102" s="160"/>
    </row>
    <row r="103" spans="1:10" s="30" customFormat="1" ht="31.5" x14ac:dyDescent="0.25">
      <c r="A103" s="22" t="s">
        <v>856</v>
      </c>
      <c r="B103" s="23" t="s">
        <v>10188</v>
      </c>
      <c r="C103" s="24">
        <v>41310</v>
      </c>
      <c r="D103" s="21" t="str">
        <f t="shared" si="1"/>
        <v>2.400,00 jednokratno</v>
      </c>
      <c r="E103" s="25" t="s">
        <v>90</v>
      </c>
      <c r="F103" s="26" t="s">
        <v>1424</v>
      </c>
      <c r="G103" s="27" t="s">
        <v>219</v>
      </c>
      <c r="H103" s="28" t="s">
        <v>1424</v>
      </c>
      <c r="I103" s="18" t="s">
        <v>1440</v>
      </c>
      <c r="J103" s="160"/>
    </row>
    <row r="104" spans="1:10" s="4" customFormat="1" ht="47.25" x14ac:dyDescent="0.25">
      <c r="A104" s="22" t="s">
        <v>857</v>
      </c>
      <c r="B104" s="23" t="s">
        <v>407</v>
      </c>
      <c r="C104" s="24">
        <v>41310</v>
      </c>
      <c r="D104" s="21" t="str">
        <f t="shared" si="1"/>
        <v>330.000,00</v>
      </c>
      <c r="E104" s="25" t="s">
        <v>1304</v>
      </c>
      <c r="F104" s="26" t="s">
        <v>50</v>
      </c>
      <c r="G104" s="27" t="s">
        <v>240</v>
      </c>
      <c r="H104" s="28" t="s">
        <v>1303</v>
      </c>
      <c r="I104" s="18" t="s">
        <v>1440</v>
      </c>
      <c r="J104" s="164"/>
    </row>
    <row r="105" spans="1:10" s="4" customFormat="1" ht="47.25" x14ac:dyDescent="0.25">
      <c r="A105" s="22" t="s">
        <v>858</v>
      </c>
      <c r="B105" s="23" t="s">
        <v>408</v>
      </c>
      <c r="C105" s="24">
        <v>41310</v>
      </c>
      <c r="D105" s="21">
        <f t="shared" si="1"/>
        <v>26000</v>
      </c>
      <c r="E105" s="25">
        <v>26000</v>
      </c>
      <c r="F105" s="26" t="s">
        <v>50</v>
      </c>
      <c r="G105" s="27" t="s">
        <v>247</v>
      </c>
      <c r="H105" s="28" t="s">
        <v>88</v>
      </c>
      <c r="I105" s="18" t="s">
        <v>1440</v>
      </c>
      <c r="J105" s="164"/>
    </row>
    <row r="106" spans="1:10" s="30" customFormat="1" ht="31.5" x14ac:dyDescent="0.25">
      <c r="A106" s="22" t="s">
        <v>859</v>
      </c>
      <c r="B106" s="23" t="s">
        <v>10189</v>
      </c>
      <c r="C106" s="24">
        <v>41311</v>
      </c>
      <c r="D106" s="21" t="str">
        <f t="shared" si="1"/>
        <v>1.200,00 jednokratno</v>
      </c>
      <c r="E106" s="25" t="s">
        <v>91</v>
      </c>
      <c r="F106" s="24">
        <v>41311</v>
      </c>
      <c r="G106" s="27" t="s">
        <v>409</v>
      </c>
      <c r="H106" s="28" t="s">
        <v>1441</v>
      </c>
      <c r="I106" s="18" t="s">
        <v>1440</v>
      </c>
      <c r="J106" s="160"/>
    </row>
    <row r="107" spans="1:10" s="4" customFormat="1" ht="47.25" x14ac:dyDescent="0.25">
      <c r="A107" s="22" t="s">
        <v>860</v>
      </c>
      <c r="B107" s="23" t="s">
        <v>410</v>
      </c>
      <c r="C107" s="24">
        <v>41316</v>
      </c>
      <c r="D107" s="21" t="str">
        <f t="shared" si="1"/>
        <v>140.000,00</v>
      </c>
      <c r="E107" s="25" t="s">
        <v>1130</v>
      </c>
      <c r="F107" s="26" t="s">
        <v>50</v>
      </c>
      <c r="G107" s="27" t="s">
        <v>234</v>
      </c>
      <c r="H107" s="28" t="s">
        <v>88</v>
      </c>
      <c r="I107" s="18" t="s">
        <v>1440</v>
      </c>
      <c r="J107" s="164"/>
    </row>
    <row r="108" spans="1:10" s="4" customFormat="1" ht="15.75" x14ac:dyDescent="0.25">
      <c r="A108" s="22" t="s">
        <v>861</v>
      </c>
      <c r="B108" s="11" t="s">
        <v>92</v>
      </c>
      <c r="C108" s="7">
        <v>41318</v>
      </c>
      <c r="D108" s="21">
        <v>12000</v>
      </c>
      <c r="E108" s="21">
        <f>12000*1.25</f>
        <v>15000</v>
      </c>
      <c r="F108" s="9" t="s">
        <v>50</v>
      </c>
      <c r="G108" s="6" t="s">
        <v>93</v>
      </c>
      <c r="H108" s="8" t="s">
        <v>59</v>
      </c>
      <c r="I108" s="18" t="s">
        <v>1440</v>
      </c>
      <c r="J108" s="164"/>
    </row>
    <row r="109" spans="1:10" s="4" customFormat="1" ht="63" x14ac:dyDescent="0.25">
      <c r="A109" s="22" t="s">
        <v>862</v>
      </c>
      <c r="B109" s="11" t="s">
        <v>411</v>
      </c>
      <c r="C109" s="7">
        <v>41318</v>
      </c>
      <c r="D109" s="21" t="str">
        <f t="shared" si="1"/>
        <v>40.000,00</v>
      </c>
      <c r="E109" s="21" t="s">
        <v>816</v>
      </c>
      <c r="F109" s="9" t="s">
        <v>50</v>
      </c>
      <c r="G109" s="6" t="s">
        <v>224</v>
      </c>
      <c r="H109" s="8" t="s">
        <v>59</v>
      </c>
      <c r="I109" s="18" t="s">
        <v>1440</v>
      </c>
      <c r="J109" s="164"/>
    </row>
    <row r="110" spans="1:10" s="30" customFormat="1" ht="31.5" x14ac:dyDescent="0.25">
      <c r="A110" s="22" t="s">
        <v>863</v>
      </c>
      <c r="B110" s="23" t="s">
        <v>10190</v>
      </c>
      <c r="C110" s="24">
        <v>41323</v>
      </c>
      <c r="D110" s="21" t="str">
        <f t="shared" si="1"/>
        <v>1.300,00 kn jednokratno</v>
      </c>
      <c r="E110" s="25" t="s">
        <v>94</v>
      </c>
      <c r="F110" s="26" t="s">
        <v>1424</v>
      </c>
      <c r="G110" s="27" t="s">
        <v>222</v>
      </c>
      <c r="H110" s="28" t="s">
        <v>1424</v>
      </c>
      <c r="I110" s="18" t="s">
        <v>1440</v>
      </c>
      <c r="J110" s="160"/>
    </row>
    <row r="111" spans="1:10" s="4" customFormat="1" ht="63" x14ac:dyDescent="0.25">
      <c r="A111" s="22" t="s">
        <v>864</v>
      </c>
      <c r="B111" s="11" t="s">
        <v>412</v>
      </c>
      <c r="C111" s="7">
        <v>41324</v>
      </c>
      <c r="D111" s="21" t="str">
        <f t="shared" si="1"/>
        <v>1.250.000,00</v>
      </c>
      <c r="E111" s="21" t="s">
        <v>1305</v>
      </c>
      <c r="F111" s="9" t="s">
        <v>50</v>
      </c>
      <c r="G111" s="6" t="s">
        <v>413</v>
      </c>
      <c r="H111" s="8" t="s">
        <v>59</v>
      </c>
      <c r="I111" s="18" t="s">
        <v>1440</v>
      </c>
      <c r="J111" s="164"/>
    </row>
    <row r="112" spans="1:10" s="30" customFormat="1" ht="31.5" x14ac:dyDescent="0.25">
      <c r="A112" s="22" t="s">
        <v>865</v>
      </c>
      <c r="B112" s="23" t="s">
        <v>414</v>
      </c>
      <c r="C112" s="24">
        <v>41325</v>
      </c>
      <c r="D112" s="21" t="str">
        <f t="shared" si="1"/>
        <v>19.250,00</v>
      </c>
      <c r="E112" s="25" t="s">
        <v>1306</v>
      </c>
      <c r="F112" s="26" t="s">
        <v>1400</v>
      </c>
      <c r="G112" s="27" t="s">
        <v>229</v>
      </c>
      <c r="H112" s="28" t="s">
        <v>62</v>
      </c>
      <c r="I112" s="18" t="s">
        <v>1440</v>
      </c>
      <c r="J112" s="160"/>
    </row>
    <row r="113" spans="1:10" s="4" customFormat="1" ht="31.5" x14ac:dyDescent="0.25">
      <c r="A113" s="22" t="s">
        <v>866</v>
      </c>
      <c r="B113" s="11" t="s">
        <v>415</v>
      </c>
      <c r="C113" s="7">
        <v>41326</v>
      </c>
      <c r="D113" s="21" t="str">
        <f t="shared" si="1"/>
        <v xml:space="preserve">400.000,00 </v>
      </c>
      <c r="E113" s="21" t="s">
        <v>1307</v>
      </c>
      <c r="F113" s="9" t="s">
        <v>50</v>
      </c>
      <c r="G113" s="6" t="s">
        <v>237</v>
      </c>
      <c r="H113" s="8" t="s">
        <v>756</v>
      </c>
      <c r="I113" s="18" t="s">
        <v>1440</v>
      </c>
      <c r="J113" s="164"/>
    </row>
    <row r="114" spans="1:10" s="4" customFormat="1" ht="31.5" x14ac:dyDescent="0.25">
      <c r="A114" s="22" t="s">
        <v>867</v>
      </c>
      <c r="B114" s="11" t="s">
        <v>95</v>
      </c>
      <c r="C114" s="7">
        <v>41327</v>
      </c>
      <c r="D114" s="21">
        <f t="shared" si="1"/>
        <v>12086.15</v>
      </c>
      <c r="E114" s="21">
        <v>12086.15</v>
      </c>
      <c r="F114" s="9" t="s">
        <v>50</v>
      </c>
      <c r="G114" s="6" t="s">
        <v>6</v>
      </c>
      <c r="H114" s="8" t="s">
        <v>756</v>
      </c>
      <c r="I114" s="18" t="s">
        <v>1440</v>
      </c>
      <c r="J114" s="164"/>
    </row>
    <row r="115" spans="1:10" s="4" customFormat="1" ht="47.25" x14ac:dyDescent="0.25">
      <c r="A115" s="22" t="s">
        <v>868</v>
      </c>
      <c r="B115" s="11" t="s">
        <v>416</v>
      </c>
      <c r="C115" s="7">
        <v>41327</v>
      </c>
      <c r="D115" s="21">
        <f t="shared" si="1"/>
        <v>23750</v>
      </c>
      <c r="E115" s="21">
        <f>19000*1.25</f>
        <v>23750</v>
      </c>
      <c r="F115" s="9" t="s">
        <v>50</v>
      </c>
      <c r="G115" s="6" t="s">
        <v>246</v>
      </c>
      <c r="H115" s="8" t="s">
        <v>59</v>
      </c>
      <c r="I115" s="18" t="s">
        <v>1440</v>
      </c>
      <c r="J115" s="164"/>
    </row>
    <row r="116" spans="1:10" s="4" customFormat="1" ht="47.25" x14ac:dyDescent="0.25">
      <c r="A116" s="22" t="s">
        <v>869</v>
      </c>
      <c r="B116" s="11" t="s">
        <v>417</v>
      </c>
      <c r="C116" s="7">
        <v>41330</v>
      </c>
      <c r="D116" s="21" t="str">
        <f t="shared" si="1"/>
        <v>75%</v>
      </c>
      <c r="E116" s="21" t="s">
        <v>1292</v>
      </c>
      <c r="F116" s="9" t="s">
        <v>138</v>
      </c>
      <c r="G116" s="6" t="s">
        <v>309</v>
      </c>
      <c r="H116" s="8" t="s">
        <v>61</v>
      </c>
      <c r="I116" s="18" t="s">
        <v>1440</v>
      </c>
      <c r="J116" s="164"/>
    </row>
    <row r="117" spans="1:10" s="4" customFormat="1" ht="47.25" x14ac:dyDescent="0.25">
      <c r="A117" s="22" t="s">
        <v>870</v>
      </c>
      <c r="B117" s="11" t="s">
        <v>418</v>
      </c>
      <c r="C117" s="7">
        <v>41330</v>
      </c>
      <c r="D117" s="21" t="str">
        <f t="shared" si="1"/>
        <v>10,5%</v>
      </c>
      <c r="E117" s="21" t="s">
        <v>1293</v>
      </c>
      <c r="F117" s="9" t="s">
        <v>138</v>
      </c>
      <c r="G117" s="6" t="s">
        <v>309</v>
      </c>
      <c r="H117" s="8" t="s">
        <v>61</v>
      </c>
      <c r="I117" s="18" t="s">
        <v>1440</v>
      </c>
      <c r="J117" s="164"/>
    </row>
    <row r="118" spans="1:10" s="30" customFormat="1" ht="31.5" x14ac:dyDescent="0.25">
      <c r="A118" s="22" t="s">
        <v>871</v>
      </c>
      <c r="B118" s="23" t="s">
        <v>96</v>
      </c>
      <c r="C118" s="24">
        <v>41332</v>
      </c>
      <c r="D118" s="21" t="str">
        <f t="shared" si="1"/>
        <v>-</v>
      </c>
      <c r="E118" s="25" t="s">
        <v>0</v>
      </c>
      <c r="F118" s="26" t="s">
        <v>207</v>
      </c>
      <c r="G118" s="27" t="s">
        <v>11</v>
      </c>
      <c r="H118" s="28" t="s">
        <v>0</v>
      </c>
      <c r="I118" s="18" t="s">
        <v>0</v>
      </c>
      <c r="J118" s="160"/>
    </row>
    <row r="119" spans="1:10" s="30" customFormat="1" ht="31.5" x14ac:dyDescent="0.25">
      <c r="A119" s="22" t="s">
        <v>872</v>
      </c>
      <c r="B119" s="23" t="s">
        <v>419</v>
      </c>
      <c r="C119" s="24">
        <v>41332</v>
      </c>
      <c r="D119" s="21" t="s">
        <v>82</v>
      </c>
      <c r="E119" s="25" t="s">
        <v>82</v>
      </c>
      <c r="F119" s="26" t="s">
        <v>207</v>
      </c>
      <c r="G119" s="27" t="s">
        <v>206</v>
      </c>
      <c r="H119" s="28" t="s">
        <v>207</v>
      </c>
      <c r="I119" s="18" t="s">
        <v>1440</v>
      </c>
      <c r="J119" s="160"/>
    </row>
    <row r="120" spans="1:10" s="19" customFormat="1" ht="47.25" x14ac:dyDescent="0.25">
      <c r="A120" s="22" t="s">
        <v>873</v>
      </c>
      <c r="B120" s="13" t="s">
        <v>420</v>
      </c>
      <c r="C120" s="14">
        <v>41334</v>
      </c>
      <c r="D120" s="31">
        <v>10367.200000000001</v>
      </c>
      <c r="E120" s="31" t="s">
        <v>1308</v>
      </c>
      <c r="F120" s="16" t="s">
        <v>50</v>
      </c>
      <c r="G120" s="17" t="s">
        <v>22</v>
      </c>
      <c r="H120" s="15" t="s">
        <v>1458</v>
      </c>
      <c r="I120" s="18" t="s">
        <v>1440</v>
      </c>
      <c r="J120" s="163"/>
    </row>
    <row r="121" spans="1:10" s="4" customFormat="1" ht="47.25" x14ac:dyDescent="0.25">
      <c r="A121" s="22" t="s">
        <v>874</v>
      </c>
      <c r="B121" s="11" t="s">
        <v>421</v>
      </c>
      <c r="C121" s="7">
        <v>41337</v>
      </c>
      <c r="D121" s="21" t="str">
        <f t="shared" si="1"/>
        <v>75%</v>
      </c>
      <c r="E121" s="21" t="s">
        <v>1292</v>
      </c>
      <c r="F121" s="9" t="s">
        <v>138</v>
      </c>
      <c r="G121" s="6" t="s">
        <v>315</v>
      </c>
      <c r="H121" s="8" t="s">
        <v>61</v>
      </c>
      <c r="I121" s="18" t="s">
        <v>1440</v>
      </c>
      <c r="J121" s="164"/>
    </row>
    <row r="122" spans="1:10" s="30" customFormat="1" ht="31.5" x14ac:dyDescent="0.25">
      <c r="A122" s="22" t="s">
        <v>875</v>
      </c>
      <c r="B122" s="23" t="s">
        <v>422</v>
      </c>
      <c r="C122" s="24">
        <v>41339</v>
      </c>
      <c r="D122" s="21" t="str">
        <f t="shared" si="1"/>
        <v>-</v>
      </c>
      <c r="E122" s="25" t="s">
        <v>0</v>
      </c>
      <c r="F122" s="26" t="s">
        <v>1434</v>
      </c>
      <c r="G122" s="27" t="s">
        <v>423</v>
      </c>
      <c r="H122" s="28" t="s">
        <v>1434</v>
      </c>
      <c r="I122" s="18" t="s">
        <v>0</v>
      </c>
      <c r="J122" s="160"/>
    </row>
    <row r="123" spans="1:10" s="4" customFormat="1" ht="31.5" x14ac:dyDescent="0.25">
      <c r="A123" s="22" t="s">
        <v>876</v>
      </c>
      <c r="B123" s="11" t="s">
        <v>424</v>
      </c>
      <c r="C123" s="7">
        <v>41340</v>
      </c>
      <c r="D123" s="21" t="str">
        <f t="shared" si="1"/>
        <v>20.000,00</v>
      </c>
      <c r="E123" s="21" t="s">
        <v>788</v>
      </c>
      <c r="F123" s="9" t="s">
        <v>50</v>
      </c>
      <c r="G123" s="6" t="s">
        <v>97</v>
      </c>
      <c r="H123" s="8" t="s">
        <v>88</v>
      </c>
      <c r="I123" s="18" t="s">
        <v>1440</v>
      </c>
      <c r="J123" s="164"/>
    </row>
    <row r="124" spans="1:10" s="30" customFormat="1" ht="31.5" x14ac:dyDescent="0.25">
      <c r="A124" s="22" t="s">
        <v>877</v>
      </c>
      <c r="B124" s="23" t="s">
        <v>425</v>
      </c>
      <c r="C124" s="24">
        <v>41341</v>
      </c>
      <c r="D124" s="21" t="str">
        <f t="shared" si="1"/>
        <v>-</v>
      </c>
      <c r="E124" s="25" t="s">
        <v>0</v>
      </c>
      <c r="F124" s="26" t="s">
        <v>50</v>
      </c>
      <c r="G124" s="27" t="s">
        <v>321</v>
      </c>
      <c r="H124" s="28" t="s">
        <v>59</v>
      </c>
      <c r="I124" s="18" t="s">
        <v>1440</v>
      </c>
      <c r="J124" s="160"/>
    </row>
    <row r="125" spans="1:10" s="4" customFormat="1" ht="15.75" x14ac:dyDescent="0.25">
      <c r="A125" s="22" t="s">
        <v>878</v>
      </c>
      <c r="B125" s="11" t="s">
        <v>10191</v>
      </c>
      <c r="C125" s="7">
        <v>41342</v>
      </c>
      <c r="D125" s="21">
        <f t="shared" si="1"/>
        <v>36000</v>
      </c>
      <c r="E125" s="21">
        <f>600*12*5</f>
        <v>36000</v>
      </c>
      <c r="F125" s="9" t="s">
        <v>60</v>
      </c>
      <c r="G125" s="6" t="s">
        <v>426</v>
      </c>
      <c r="H125" s="8" t="s">
        <v>1309</v>
      </c>
      <c r="I125" s="18" t="s">
        <v>1440</v>
      </c>
      <c r="J125" s="164"/>
    </row>
    <row r="126" spans="1:10" s="4" customFormat="1" ht="15.75" x14ac:dyDescent="0.25">
      <c r="A126" s="22" t="s">
        <v>879</v>
      </c>
      <c r="B126" s="11" t="s">
        <v>10192</v>
      </c>
      <c r="C126" s="7">
        <v>41342</v>
      </c>
      <c r="D126" s="21">
        <f t="shared" si="1"/>
        <v>36000</v>
      </c>
      <c r="E126" s="21">
        <f>600*12*5</f>
        <v>36000</v>
      </c>
      <c r="F126" s="9" t="s">
        <v>60</v>
      </c>
      <c r="G126" s="6" t="s">
        <v>427</v>
      </c>
      <c r="H126" s="8" t="s">
        <v>1309</v>
      </c>
      <c r="I126" s="18" t="s">
        <v>1440</v>
      </c>
      <c r="J126" s="164"/>
    </row>
    <row r="127" spans="1:10" s="4" customFormat="1" ht="15.75" x14ac:dyDescent="0.25">
      <c r="A127" s="22" t="s">
        <v>880</v>
      </c>
      <c r="B127" s="11" t="s">
        <v>10192</v>
      </c>
      <c r="C127" s="7">
        <v>41342</v>
      </c>
      <c r="D127" s="21">
        <f t="shared" si="1"/>
        <v>28800</v>
      </c>
      <c r="E127" s="21">
        <f>600*12*4</f>
        <v>28800</v>
      </c>
      <c r="F127" s="9" t="s">
        <v>1392</v>
      </c>
      <c r="G127" s="6" t="s">
        <v>98</v>
      </c>
      <c r="H127" s="8" t="s">
        <v>1310</v>
      </c>
      <c r="I127" s="18" t="s">
        <v>1440</v>
      </c>
      <c r="J127" s="164"/>
    </row>
    <row r="128" spans="1:10" s="4" customFormat="1" ht="15.75" x14ac:dyDescent="0.25">
      <c r="A128" s="22" t="s">
        <v>881</v>
      </c>
      <c r="B128" s="11" t="s">
        <v>10193</v>
      </c>
      <c r="C128" s="7">
        <v>41342</v>
      </c>
      <c r="D128" s="21">
        <f t="shared" si="1"/>
        <v>36000</v>
      </c>
      <c r="E128" s="21">
        <f>600*12*5</f>
        <v>36000</v>
      </c>
      <c r="F128" s="9" t="s">
        <v>60</v>
      </c>
      <c r="G128" s="6" t="s">
        <v>428</v>
      </c>
      <c r="H128" s="8" t="s">
        <v>1309</v>
      </c>
      <c r="I128" s="18" t="s">
        <v>1440</v>
      </c>
      <c r="J128" s="164"/>
    </row>
    <row r="129" spans="1:10" s="4" customFormat="1" ht="15.75" x14ac:dyDescent="0.25">
      <c r="A129" s="22" t="s">
        <v>882</v>
      </c>
      <c r="B129" s="11" t="s">
        <v>10194</v>
      </c>
      <c r="C129" s="7">
        <v>41342</v>
      </c>
      <c r="D129" s="21">
        <f t="shared" si="1"/>
        <v>28800</v>
      </c>
      <c r="E129" s="21">
        <f>600*12*4</f>
        <v>28800</v>
      </c>
      <c r="F129" s="9" t="s">
        <v>1392</v>
      </c>
      <c r="G129" s="6" t="s">
        <v>99</v>
      </c>
      <c r="H129" s="8" t="s">
        <v>1310</v>
      </c>
      <c r="I129" s="18" t="s">
        <v>1440</v>
      </c>
      <c r="J129" s="164"/>
    </row>
    <row r="130" spans="1:10" s="4" customFormat="1" ht="15.75" x14ac:dyDescent="0.25">
      <c r="A130" s="22" t="s">
        <v>883</v>
      </c>
      <c r="B130" s="11" t="s">
        <v>10194</v>
      </c>
      <c r="C130" s="7">
        <v>41342</v>
      </c>
      <c r="D130" s="21">
        <f t="shared" si="1"/>
        <v>36000</v>
      </c>
      <c r="E130" s="21">
        <f>600*12*5</f>
        <v>36000</v>
      </c>
      <c r="F130" s="9" t="s">
        <v>60</v>
      </c>
      <c r="G130" s="6" t="s">
        <v>100</v>
      </c>
      <c r="H130" s="8" t="s">
        <v>1309</v>
      </c>
      <c r="I130" s="18" t="s">
        <v>1440</v>
      </c>
      <c r="J130" s="164"/>
    </row>
    <row r="131" spans="1:10" s="4" customFormat="1" ht="15.75" x14ac:dyDescent="0.25">
      <c r="A131" s="22" t="s">
        <v>884</v>
      </c>
      <c r="B131" s="11" t="s">
        <v>10194</v>
      </c>
      <c r="C131" s="7">
        <v>41342</v>
      </c>
      <c r="D131" s="21">
        <f t="shared" ref="D131:D194" si="2">E131</f>
        <v>36000</v>
      </c>
      <c r="E131" s="21">
        <f>600*12*5</f>
        <v>36000</v>
      </c>
      <c r="F131" s="9" t="s">
        <v>60</v>
      </c>
      <c r="G131" s="6" t="s">
        <v>101</v>
      </c>
      <c r="H131" s="8" t="s">
        <v>1309</v>
      </c>
      <c r="I131" s="18" t="s">
        <v>1440</v>
      </c>
      <c r="J131" s="164"/>
    </row>
    <row r="132" spans="1:10" s="4" customFormat="1" ht="15.75" x14ac:dyDescent="0.25">
      <c r="A132" s="22" t="s">
        <v>885</v>
      </c>
      <c r="B132" s="11" t="s">
        <v>10194</v>
      </c>
      <c r="C132" s="7">
        <v>41342</v>
      </c>
      <c r="D132" s="21">
        <f t="shared" si="2"/>
        <v>43200</v>
      </c>
      <c r="E132" s="21">
        <f>600*12*6</f>
        <v>43200</v>
      </c>
      <c r="F132" s="9" t="s">
        <v>1393</v>
      </c>
      <c r="G132" s="6" t="s">
        <v>429</v>
      </c>
      <c r="H132" s="8" t="s">
        <v>1311</v>
      </c>
      <c r="I132" s="18" t="s">
        <v>1440</v>
      </c>
      <c r="J132" s="164"/>
    </row>
    <row r="133" spans="1:10" s="4" customFormat="1" ht="15.75" x14ac:dyDescent="0.25">
      <c r="A133" s="22" t="s">
        <v>886</v>
      </c>
      <c r="B133" s="11" t="s">
        <v>10194</v>
      </c>
      <c r="C133" s="7">
        <v>41342</v>
      </c>
      <c r="D133" s="21">
        <f t="shared" si="2"/>
        <v>7200</v>
      </c>
      <c r="E133" s="21">
        <f>600*12</f>
        <v>7200</v>
      </c>
      <c r="F133" s="9" t="s">
        <v>50</v>
      </c>
      <c r="G133" s="6" t="s">
        <v>102</v>
      </c>
      <c r="H133" s="8" t="s">
        <v>1312</v>
      </c>
      <c r="I133" s="18" t="s">
        <v>1440</v>
      </c>
      <c r="J133" s="164"/>
    </row>
    <row r="134" spans="1:10" s="4" customFormat="1" ht="15.75" x14ac:dyDescent="0.25">
      <c r="A134" s="22" t="s">
        <v>887</v>
      </c>
      <c r="B134" s="11" t="s">
        <v>10194</v>
      </c>
      <c r="C134" s="7">
        <v>41342</v>
      </c>
      <c r="D134" s="21">
        <f t="shared" si="2"/>
        <v>2400</v>
      </c>
      <c r="E134" s="21">
        <f t="shared" ref="E134:E140" si="3">400*6</f>
        <v>2400</v>
      </c>
      <c r="F134" s="9" t="s">
        <v>138</v>
      </c>
      <c r="G134" s="6" t="s">
        <v>430</v>
      </c>
      <c r="H134" s="8" t="s">
        <v>49</v>
      </c>
      <c r="I134" s="18" t="s">
        <v>1440</v>
      </c>
      <c r="J134" s="164"/>
    </row>
    <row r="135" spans="1:10" s="4" customFormat="1" ht="15.75" x14ac:dyDescent="0.25">
      <c r="A135" s="22" t="s">
        <v>888</v>
      </c>
      <c r="B135" s="11" t="s">
        <v>10192</v>
      </c>
      <c r="C135" s="7">
        <v>41342</v>
      </c>
      <c r="D135" s="21">
        <f t="shared" si="2"/>
        <v>2400</v>
      </c>
      <c r="E135" s="21">
        <f t="shared" si="3"/>
        <v>2400</v>
      </c>
      <c r="F135" s="9" t="s">
        <v>138</v>
      </c>
      <c r="G135" s="6" t="s">
        <v>431</v>
      </c>
      <c r="H135" s="8" t="s">
        <v>49</v>
      </c>
      <c r="I135" s="18" t="s">
        <v>1440</v>
      </c>
      <c r="J135" s="164"/>
    </row>
    <row r="136" spans="1:10" s="4" customFormat="1" ht="15.75" x14ac:dyDescent="0.25">
      <c r="A136" s="22" t="s">
        <v>889</v>
      </c>
      <c r="B136" s="11" t="s">
        <v>10192</v>
      </c>
      <c r="C136" s="7">
        <v>41342</v>
      </c>
      <c r="D136" s="21">
        <f t="shared" si="2"/>
        <v>2400</v>
      </c>
      <c r="E136" s="21">
        <f t="shared" si="3"/>
        <v>2400</v>
      </c>
      <c r="F136" s="9" t="s">
        <v>138</v>
      </c>
      <c r="G136" s="6" t="s">
        <v>103</v>
      </c>
      <c r="H136" s="8" t="s">
        <v>49</v>
      </c>
      <c r="I136" s="18" t="s">
        <v>1440</v>
      </c>
      <c r="J136" s="164"/>
    </row>
    <row r="137" spans="1:10" s="4" customFormat="1" ht="15.75" x14ac:dyDescent="0.25">
      <c r="A137" s="22" t="s">
        <v>890</v>
      </c>
      <c r="B137" s="11" t="s">
        <v>10192</v>
      </c>
      <c r="C137" s="7">
        <v>41342</v>
      </c>
      <c r="D137" s="21">
        <f t="shared" si="2"/>
        <v>2400</v>
      </c>
      <c r="E137" s="21">
        <f t="shared" si="3"/>
        <v>2400</v>
      </c>
      <c r="F137" s="9" t="s">
        <v>138</v>
      </c>
      <c r="G137" s="6" t="s">
        <v>432</v>
      </c>
      <c r="H137" s="8" t="s">
        <v>49</v>
      </c>
      <c r="I137" s="18" t="s">
        <v>1440</v>
      </c>
      <c r="J137" s="164"/>
    </row>
    <row r="138" spans="1:10" s="4" customFormat="1" ht="15.75" x14ac:dyDescent="0.25">
      <c r="A138" s="22" t="s">
        <v>891</v>
      </c>
      <c r="B138" s="11" t="s">
        <v>10194</v>
      </c>
      <c r="C138" s="7">
        <v>41342</v>
      </c>
      <c r="D138" s="21">
        <f t="shared" si="2"/>
        <v>2400</v>
      </c>
      <c r="E138" s="21">
        <f t="shared" si="3"/>
        <v>2400</v>
      </c>
      <c r="F138" s="9" t="s">
        <v>138</v>
      </c>
      <c r="G138" s="6" t="s">
        <v>104</v>
      </c>
      <c r="H138" s="8" t="s">
        <v>49</v>
      </c>
      <c r="I138" s="18" t="s">
        <v>1440</v>
      </c>
      <c r="J138" s="164"/>
    </row>
    <row r="139" spans="1:10" s="4" customFormat="1" ht="15.75" x14ac:dyDescent="0.25">
      <c r="A139" s="22" t="s">
        <v>892</v>
      </c>
      <c r="B139" s="11" t="s">
        <v>10192</v>
      </c>
      <c r="C139" s="7">
        <v>41342</v>
      </c>
      <c r="D139" s="21">
        <f t="shared" si="2"/>
        <v>2400</v>
      </c>
      <c r="E139" s="21">
        <f t="shared" si="3"/>
        <v>2400</v>
      </c>
      <c r="F139" s="9" t="s">
        <v>138</v>
      </c>
      <c r="G139" s="6" t="s">
        <v>433</v>
      </c>
      <c r="H139" s="8" t="s">
        <v>49</v>
      </c>
      <c r="I139" s="18" t="s">
        <v>1440</v>
      </c>
      <c r="J139" s="164"/>
    </row>
    <row r="140" spans="1:10" s="4" customFormat="1" ht="31.5" x14ac:dyDescent="0.25">
      <c r="A140" s="22" t="s">
        <v>893</v>
      </c>
      <c r="B140" s="11" t="s">
        <v>10195</v>
      </c>
      <c r="C140" s="7">
        <v>41342</v>
      </c>
      <c r="D140" s="21">
        <f t="shared" si="2"/>
        <v>2400</v>
      </c>
      <c r="E140" s="21">
        <f t="shared" si="3"/>
        <v>2400</v>
      </c>
      <c r="F140" s="9" t="s">
        <v>138</v>
      </c>
      <c r="G140" s="6" t="s">
        <v>105</v>
      </c>
      <c r="H140" s="8" t="s">
        <v>49</v>
      </c>
      <c r="I140" s="18" t="s">
        <v>1440</v>
      </c>
      <c r="J140" s="164"/>
    </row>
    <row r="141" spans="1:10" s="30" customFormat="1" ht="15.75" x14ac:dyDescent="0.25">
      <c r="A141" s="22" t="s">
        <v>894</v>
      </c>
      <c r="B141" s="23" t="s">
        <v>10192</v>
      </c>
      <c r="C141" s="24">
        <v>41342</v>
      </c>
      <c r="D141" s="21">
        <f t="shared" si="2"/>
        <v>16800</v>
      </c>
      <c r="E141" s="25">
        <f>400*42</f>
        <v>16800</v>
      </c>
      <c r="F141" s="26" t="s">
        <v>1403</v>
      </c>
      <c r="G141" s="27" t="s">
        <v>106</v>
      </c>
      <c r="H141" s="28" t="s">
        <v>107</v>
      </c>
      <c r="I141" s="18" t="s">
        <v>1440</v>
      </c>
      <c r="J141" s="160"/>
    </row>
    <row r="142" spans="1:10" s="30" customFormat="1" ht="15.75" x14ac:dyDescent="0.25">
      <c r="A142" s="22" t="s">
        <v>895</v>
      </c>
      <c r="B142" s="23" t="s">
        <v>10192</v>
      </c>
      <c r="C142" s="24">
        <v>41342</v>
      </c>
      <c r="D142" s="21">
        <f t="shared" si="2"/>
        <v>21600</v>
      </c>
      <c r="E142" s="25">
        <f>400*54</f>
        <v>21600</v>
      </c>
      <c r="F142" s="26" t="s">
        <v>1404</v>
      </c>
      <c r="G142" s="27" t="s">
        <v>434</v>
      </c>
      <c r="H142" s="28" t="s">
        <v>108</v>
      </c>
      <c r="I142" s="18" t="s">
        <v>1440</v>
      </c>
      <c r="J142" s="160"/>
    </row>
    <row r="143" spans="1:10" s="30" customFormat="1" ht="15.75" x14ac:dyDescent="0.25">
      <c r="A143" s="22" t="s">
        <v>896</v>
      </c>
      <c r="B143" s="23" t="s">
        <v>10194</v>
      </c>
      <c r="C143" s="24">
        <v>41342</v>
      </c>
      <c r="D143" s="21">
        <f t="shared" si="2"/>
        <v>7200</v>
      </c>
      <c r="E143" s="25">
        <f>400*18</f>
        <v>7200</v>
      </c>
      <c r="F143" s="26" t="s">
        <v>1405</v>
      </c>
      <c r="G143" s="27" t="s">
        <v>435</v>
      </c>
      <c r="H143" s="28" t="s">
        <v>109</v>
      </c>
      <c r="I143" s="18" t="s">
        <v>1440</v>
      </c>
      <c r="J143" s="160"/>
    </row>
    <row r="144" spans="1:10" s="30" customFormat="1" ht="15.75" x14ac:dyDescent="0.25">
      <c r="A144" s="22" t="s">
        <v>897</v>
      </c>
      <c r="B144" s="23" t="s">
        <v>10194</v>
      </c>
      <c r="C144" s="24">
        <v>41342</v>
      </c>
      <c r="D144" s="21">
        <f t="shared" si="2"/>
        <v>21600</v>
      </c>
      <c r="E144" s="25">
        <f>400*54</f>
        <v>21600</v>
      </c>
      <c r="F144" s="26" t="s">
        <v>1404</v>
      </c>
      <c r="G144" s="27" t="s">
        <v>436</v>
      </c>
      <c r="H144" s="28" t="s">
        <v>108</v>
      </c>
      <c r="I144" s="18" t="s">
        <v>1440</v>
      </c>
      <c r="J144" s="160"/>
    </row>
    <row r="145" spans="1:10" s="30" customFormat="1" ht="15.75" x14ac:dyDescent="0.25">
      <c r="A145" s="22" t="s">
        <v>898</v>
      </c>
      <c r="B145" s="23" t="s">
        <v>10194</v>
      </c>
      <c r="C145" s="24">
        <v>41342</v>
      </c>
      <c r="D145" s="21">
        <f t="shared" si="2"/>
        <v>7200</v>
      </c>
      <c r="E145" s="25">
        <f>400*18</f>
        <v>7200</v>
      </c>
      <c r="F145" s="26" t="s">
        <v>1405</v>
      </c>
      <c r="G145" s="27" t="s">
        <v>110</v>
      </c>
      <c r="H145" s="28" t="s">
        <v>109</v>
      </c>
      <c r="I145" s="18" t="s">
        <v>1440</v>
      </c>
      <c r="J145" s="160"/>
    </row>
    <row r="146" spans="1:10" s="30" customFormat="1" ht="15.75" x14ac:dyDescent="0.25">
      <c r="A146" s="22" t="s">
        <v>899</v>
      </c>
      <c r="B146" s="23" t="s">
        <v>10192</v>
      </c>
      <c r="C146" s="24">
        <v>41342</v>
      </c>
      <c r="D146" s="21">
        <f t="shared" si="2"/>
        <v>16800</v>
      </c>
      <c r="E146" s="25">
        <f>400*42</f>
        <v>16800</v>
      </c>
      <c r="F146" s="26" t="s">
        <v>1403</v>
      </c>
      <c r="G146" s="27" t="s">
        <v>111</v>
      </c>
      <c r="H146" s="28" t="s">
        <v>107</v>
      </c>
      <c r="I146" s="18" t="s">
        <v>1440</v>
      </c>
      <c r="J146" s="160"/>
    </row>
    <row r="147" spans="1:10" s="30" customFormat="1" ht="15.75" x14ac:dyDescent="0.25">
      <c r="A147" s="22" t="s">
        <v>900</v>
      </c>
      <c r="B147" s="23" t="s">
        <v>10194</v>
      </c>
      <c r="C147" s="24">
        <v>41342</v>
      </c>
      <c r="D147" s="21">
        <f t="shared" si="2"/>
        <v>7200</v>
      </c>
      <c r="E147" s="25">
        <f>400*18</f>
        <v>7200</v>
      </c>
      <c r="F147" s="26" t="s">
        <v>1405</v>
      </c>
      <c r="G147" s="27" t="s">
        <v>112</v>
      </c>
      <c r="H147" s="28" t="s">
        <v>109</v>
      </c>
      <c r="I147" s="18" t="s">
        <v>1440</v>
      </c>
      <c r="J147" s="160"/>
    </row>
    <row r="148" spans="1:10" s="30" customFormat="1" ht="15.75" x14ac:dyDescent="0.25">
      <c r="A148" s="22" t="s">
        <v>901</v>
      </c>
      <c r="B148" s="23" t="s">
        <v>10192</v>
      </c>
      <c r="C148" s="24">
        <v>41342</v>
      </c>
      <c r="D148" s="21">
        <f t="shared" si="2"/>
        <v>16800</v>
      </c>
      <c r="E148" s="25">
        <f>400*42</f>
        <v>16800</v>
      </c>
      <c r="F148" s="26" t="s">
        <v>1403</v>
      </c>
      <c r="G148" s="27" t="s">
        <v>113</v>
      </c>
      <c r="H148" s="28" t="s">
        <v>114</v>
      </c>
      <c r="I148" s="18" t="s">
        <v>1440</v>
      </c>
      <c r="J148" s="160"/>
    </row>
    <row r="149" spans="1:10" s="30" customFormat="1" ht="15.75" x14ac:dyDescent="0.25">
      <c r="A149" s="22" t="s">
        <v>902</v>
      </c>
      <c r="B149" s="23" t="s">
        <v>10194</v>
      </c>
      <c r="C149" s="24">
        <v>41342</v>
      </c>
      <c r="D149" s="21">
        <f t="shared" si="2"/>
        <v>12000</v>
      </c>
      <c r="E149" s="25">
        <f>400*30</f>
        <v>12000</v>
      </c>
      <c r="F149" s="26" t="s">
        <v>1406</v>
      </c>
      <c r="G149" s="27" t="s">
        <v>437</v>
      </c>
      <c r="H149" s="28" t="s">
        <v>115</v>
      </c>
      <c r="I149" s="18" t="s">
        <v>1440</v>
      </c>
      <c r="J149" s="160"/>
    </row>
    <row r="150" spans="1:10" s="30" customFormat="1" ht="15.75" x14ac:dyDescent="0.25">
      <c r="A150" s="22" t="s">
        <v>903</v>
      </c>
      <c r="B150" s="23" t="s">
        <v>10194</v>
      </c>
      <c r="C150" s="24">
        <v>41342</v>
      </c>
      <c r="D150" s="21">
        <f t="shared" si="2"/>
        <v>16800</v>
      </c>
      <c r="E150" s="25">
        <f>400*42</f>
        <v>16800</v>
      </c>
      <c r="F150" s="26" t="s">
        <v>1403</v>
      </c>
      <c r="G150" s="27" t="s">
        <v>438</v>
      </c>
      <c r="H150" s="28" t="s">
        <v>107</v>
      </c>
      <c r="I150" s="18" t="s">
        <v>1440</v>
      </c>
      <c r="J150" s="160"/>
    </row>
    <row r="151" spans="1:10" s="30" customFormat="1" ht="15.75" x14ac:dyDescent="0.25">
      <c r="A151" s="22" t="s">
        <v>904</v>
      </c>
      <c r="B151" s="23" t="s">
        <v>10192</v>
      </c>
      <c r="C151" s="24">
        <v>41342</v>
      </c>
      <c r="D151" s="21">
        <f t="shared" si="2"/>
        <v>16800</v>
      </c>
      <c r="E151" s="25">
        <f>400*42</f>
        <v>16800</v>
      </c>
      <c r="F151" s="26" t="s">
        <v>1403</v>
      </c>
      <c r="G151" s="27" t="s">
        <v>116</v>
      </c>
      <c r="H151" s="28" t="s">
        <v>107</v>
      </c>
      <c r="I151" s="18" t="s">
        <v>1440</v>
      </c>
      <c r="J151" s="160"/>
    </row>
    <row r="152" spans="1:10" s="30" customFormat="1" ht="15.75" x14ac:dyDescent="0.25">
      <c r="A152" s="22" t="s">
        <v>905</v>
      </c>
      <c r="B152" s="23" t="s">
        <v>10192</v>
      </c>
      <c r="C152" s="24">
        <v>41342</v>
      </c>
      <c r="D152" s="21">
        <f t="shared" si="2"/>
        <v>16800</v>
      </c>
      <c r="E152" s="25">
        <f>400*42</f>
        <v>16800</v>
      </c>
      <c r="F152" s="26" t="s">
        <v>1403</v>
      </c>
      <c r="G152" s="27" t="s">
        <v>117</v>
      </c>
      <c r="H152" s="28" t="s">
        <v>107</v>
      </c>
      <c r="I152" s="18" t="s">
        <v>1440</v>
      </c>
      <c r="J152" s="160"/>
    </row>
    <row r="153" spans="1:10" s="30" customFormat="1" ht="15.75" x14ac:dyDescent="0.25">
      <c r="A153" s="22" t="s">
        <v>906</v>
      </c>
      <c r="B153" s="23" t="s">
        <v>10192</v>
      </c>
      <c r="C153" s="24">
        <v>41342</v>
      </c>
      <c r="D153" s="21">
        <f t="shared" si="2"/>
        <v>16800</v>
      </c>
      <c r="E153" s="25">
        <f>400*42</f>
        <v>16800</v>
      </c>
      <c r="F153" s="26" t="s">
        <v>1403</v>
      </c>
      <c r="G153" s="27" t="s">
        <v>439</v>
      </c>
      <c r="H153" s="28" t="s">
        <v>107</v>
      </c>
      <c r="I153" s="18" t="s">
        <v>1440</v>
      </c>
      <c r="J153" s="160"/>
    </row>
    <row r="154" spans="1:10" s="30" customFormat="1" ht="15.75" x14ac:dyDescent="0.25">
      <c r="A154" s="22" t="s">
        <v>907</v>
      </c>
      <c r="B154" s="23" t="s">
        <v>10194</v>
      </c>
      <c r="C154" s="24">
        <v>41342</v>
      </c>
      <c r="D154" s="21">
        <f t="shared" si="2"/>
        <v>16800</v>
      </c>
      <c r="E154" s="25">
        <f>400*42</f>
        <v>16800</v>
      </c>
      <c r="F154" s="26" t="s">
        <v>1403</v>
      </c>
      <c r="G154" s="27" t="s">
        <v>118</v>
      </c>
      <c r="H154" s="28" t="s">
        <v>107</v>
      </c>
      <c r="I154" s="18" t="s">
        <v>1440</v>
      </c>
      <c r="J154" s="160"/>
    </row>
    <row r="155" spans="1:10" s="30" customFormat="1" ht="15.75" x14ac:dyDescent="0.25">
      <c r="A155" s="22" t="s">
        <v>908</v>
      </c>
      <c r="B155" s="23" t="s">
        <v>10192</v>
      </c>
      <c r="C155" s="24">
        <v>41342</v>
      </c>
      <c r="D155" s="21">
        <f t="shared" si="2"/>
        <v>7200</v>
      </c>
      <c r="E155" s="25">
        <f>400*18</f>
        <v>7200</v>
      </c>
      <c r="F155" s="26" t="s">
        <v>1405</v>
      </c>
      <c r="G155" s="27" t="s">
        <v>440</v>
      </c>
      <c r="H155" s="28" t="s">
        <v>109</v>
      </c>
      <c r="I155" s="18" t="s">
        <v>1440</v>
      </c>
      <c r="J155" s="160"/>
    </row>
    <row r="156" spans="1:10" s="30" customFormat="1" ht="15.75" x14ac:dyDescent="0.25">
      <c r="A156" s="22" t="s">
        <v>909</v>
      </c>
      <c r="B156" s="23" t="s">
        <v>10192</v>
      </c>
      <c r="C156" s="24">
        <v>41342</v>
      </c>
      <c r="D156" s="21">
        <f t="shared" si="2"/>
        <v>16800</v>
      </c>
      <c r="E156" s="25">
        <f>400*42</f>
        <v>16800</v>
      </c>
      <c r="F156" s="26" t="s">
        <v>1403</v>
      </c>
      <c r="G156" s="27" t="s">
        <v>119</v>
      </c>
      <c r="H156" s="28" t="s">
        <v>107</v>
      </c>
      <c r="I156" s="18" t="s">
        <v>1440</v>
      </c>
      <c r="J156" s="160"/>
    </row>
    <row r="157" spans="1:10" s="30" customFormat="1" ht="15.75" x14ac:dyDescent="0.25">
      <c r="A157" s="22" t="s">
        <v>910</v>
      </c>
      <c r="B157" s="23" t="s">
        <v>10192</v>
      </c>
      <c r="C157" s="24">
        <v>41342</v>
      </c>
      <c r="D157" s="21">
        <f t="shared" si="2"/>
        <v>12000</v>
      </c>
      <c r="E157" s="25">
        <f>400*30</f>
        <v>12000</v>
      </c>
      <c r="F157" s="26" t="s">
        <v>1406</v>
      </c>
      <c r="G157" s="27" t="s">
        <v>120</v>
      </c>
      <c r="H157" s="28" t="s">
        <v>115</v>
      </c>
      <c r="I157" s="18" t="s">
        <v>1440</v>
      </c>
      <c r="J157" s="160"/>
    </row>
    <row r="158" spans="1:10" s="30" customFormat="1" ht="15.75" x14ac:dyDescent="0.25">
      <c r="A158" s="22" t="s">
        <v>911</v>
      </c>
      <c r="B158" s="23" t="s">
        <v>10194</v>
      </c>
      <c r="C158" s="24">
        <v>41342</v>
      </c>
      <c r="D158" s="21">
        <f t="shared" si="2"/>
        <v>12000</v>
      </c>
      <c r="E158" s="25">
        <f>400*30</f>
        <v>12000</v>
      </c>
      <c r="F158" s="26" t="s">
        <v>1406</v>
      </c>
      <c r="G158" s="27" t="s">
        <v>121</v>
      </c>
      <c r="H158" s="28" t="s">
        <v>115</v>
      </c>
      <c r="I158" s="18" t="s">
        <v>1440</v>
      </c>
      <c r="J158" s="160"/>
    </row>
    <row r="159" spans="1:10" s="30" customFormat="1" ht="15.75" x14ac:dyDescent="0.25">
      <c r="A159" s="22" t="s">
        <v>912</v>
      </c>
      <c r="B159" s="23" t="s">
        <v>10192</v>
      </c>
      <c r="C159" s="24">
        <v>41342</v>
      </c>
      <c r="D159" s="21">
        <f t="shared" si="2"/>
        <v>12000</v>
      </c>
      <c r="E159" s="25">
        <f>400*30</f>
        <v>12000</v>
      </c>
      <c r="F159" s="26" t="s">
        <v>1406</v>
      </c>
      <c r="G159" s="27" t="s">
        <v>122</v>
      </c>
      <c r="H159" s="28" t="s">
        <v>115</v>
      </c>
      <c r="I159" s="18" t="s">
        <v>1440</v>
      </c>
      <c r="J159" s="160"/>
    </row>
    <row r="160" spans="1:10" s="30" customFormat="1" ht="15.75" x14ac:dyDescent="0.25">
      <c r="A160" s="22" t="s">
        <v>913</v>
      </c>
      <c r="B160" s="23" t="s">
        <v>10194</v>
      </c>
      <c r="C160" s="24">
        <v>41342</v>
      </c>
      <c r="D160" s="21">
        <f t="shared" si="2"/>
        <v>16800</v>
      </c>
      <c r="E160" s="25">
        <f>400*42</f>
        <v>16800</v>
      </c>
      <c r="F160" s="26" t="s">
        <v>1403</v>
      </c>
      <c r="G160" s="27" t="s">
        <v>441</v>
      </c>
      <c r="H160" s="28" t="s">
        <v>107</v>
      </c>
      <c r="I160" s="18" t="s">
        <v>1440</v>
      </c>
      <c r="J160" s="160"/>
    </row>
    <row r="161" spans="1:10" s="30" customFormat="1" ht="15.75" x14ac:dyDescent="0.25">
      <c r="A161" s="22" t="s">
        <v>914</v>
      </c>
      <c r="B161" s="23" t="s">
        <v>10194</v>
      </c>
      <c r="C161" s="24">
        <v>41342</v>
      </c>
      <c r="D161" s="21">
        <f t="shared" si="2"/>
        <v>7200</v>
      </c>
      <c r="E161" s="25">
        <f>400*18</f>
        <v>7200</v>
      </c>
      <c r="F161" s="26" t="s">
        <v>1405</v>
      </c>
      <c r="G161" s="27" t="s">
        <v>442</v>
      </c>
      <c r="H161" s="28" t="s">
        <v>109</v>
      </c>
      <c r="I161" s="18" t="s">
        <v>1440</v>
      </c>
      <c r="J161" s="160"/>
    </row>
    <row r="162" spans="1:10" s="30" customFormat="1" ht="15.75" x14ac:dyDescent="0.25">
      <c r="A162" s="22" t="s">
        <v>915</v>
      </c>
      <c r="B162" s="23" t="s">
        <v>10192</v>
      </c>
      <c r="C162" s="24">
        <v>41342</v>
      </c>
      <c r="D162" s="21">
        <f t="shared" si="2"/>
        <v>7200</v>
      </c>
      <c r="E162" s="25">
        <f>400*18</f>
        <v>7200</v>
      </c>
      <c r="F162" s="26" t="s">
        <v>1405</v>
      </c>
      <c r="G162" s="27" t="s">
        <v>123</v>
      </c>
      <c r="H162" s="28" t="s">
        <v>109</v>
      </c>
      <c r="I162" s="18" t="s">
        <v>1440</v>
      </c>
      <c r="J162" s="160"/>
    </row>
    <row r="163" spans="1:10" s="30" customFormat="1" ht="15.75" x14ac:dyDescent="0.25">
      <c r="A163" s="22" t="s">
        <v>916</v>
      </c>
      <c r="B163" s="23" t="s">
        <v>10194</v>
      </c>
      <c r="C163" s="24">
        <v>41342</v>
      </c>
      <c r="D163" s="21">
        <f t="shared" si="2"/>
        <v>7200</v>
      </c>
      <c r="E163" s="25">
        <f>400*18</f>
        <v>7200</v>
      </c>
      <c r="F163" s="26" t="s">
        <v>1405</v>
      </c>
      <c r="G163" s="27" t="s">
        <v>124</v>
      </c>
      <c r="H163" s="28" t="s">
        <v>109</v>
      </c>
      <c r="I163" s="18" t="s">
        <v>1440</v>
      </c>
      <c r="J163" s="160"/>
    </row>
    <row r="164" spans="1:10" s="30" customFormat="1" ht="15.75" x14ac:dyDescent="0.25">
      <c r="A164" s="22" t="s">
        <v>917</v>
      </c>
      <c r="B164" s="23" t="s">
        <v>10194</v>
      </c>
      <c r="C164" s="24">
        <v>41342</v>
      </c>
      <c r="D164" s="21">
        <f t="shared" si="2"/>
        <v>7200</v>
      </c>
      <c r="E164" s="25">
        <f>400*18</f>
        <v>7200</v>
      </c>
      <c r="F164" s="26" t="s">
        <v>1405</v>
      </c>
      <c r="G164" s="27" t="s">
        <v>125</v>
      </c>
      <c r="H164" s="28" t="s">
        <v>109</v>
      </c>
      <c r="I164" s="18" t="s">
        <v>1440</v>
      </c>
      <c r="J164" s="160"/>
    </row>
    <row r="165" spans="1:10" s="30" customFormat="1" ht="15.75" x14ac:dyDescent="0.25">
      <c r="A165" s="22" t="s">
        <v>918</v>
      </c>
      <c r="B165" s="23" t="s">
        <v>10194</v>
      </c>
      <c r="C165" s="24">
        <v>41342</v>
      </c>
      <c r="D165" s="21">
        <f t="shared" si="2"/>
        <v>7200</v>
      </c>
      <c r="E165" s="25">
        <f>400*18</f>
        <v>7200</v>
      </c>
      <c r="F165" s="26" t="s">
        <v>1405</v>
      </c>
      <c r="G165" s="27" t="s">
        <v>443</v>
      </c>
      <c r="H165" s="28" t="s">
        <v>109</v>
      </c>
      <c r="I165" s="18" t="s">
        <v>1440</v>
      </c>
      <c r="J165" s="160"/>
    </row>
    <row r="166" spans="1:10" s="30" customFormat="1" ht="15.75" x14ac:dyDescent="0.25">
      <c r="A166" s="22" t="s">
        <v>920</v>
      </c>
      <c r="B166" s="23" t="s">
        <v>10192</v>
      </c>
      <c r="C166" s="24">
        <v>41342</v>
      </c>
      <c r="D166" s="21">
        <f t="shared" si="2"/>
        <v>12000</v>
      </c>
      <c r="E166" s="25">
        <f>400*30</f>
        <v>12000</v>
      </c>
      <c r="F166" s="26" t="s">
        <v>1406</v>
      </c>
      <c r="G166" s="27" t="s">
        <v>444</v>
      </c>
      <c r="H166" s="28" t="s">
        <v>115</v>
      </c>
      <c r="I166" s="18" t="s">
        <v>1440</v>
      </c>
      <c r="J166" s="160"/>
    </row>
    <row r="167" spans="1:10" s="30" customFormat="1" ht="15.75" x14ac:dyDescent="0.25">
      <c r="A167" s="22" t="s">
        <v>921</v>
      </c>
      <c r="B167" s="23" t="s">
        <v>10192</v>
      </c>
      <c r="C167" s="24">
        <v>41342</v>
      </c>
      <c r="D167" s="21">
        <f t="shared" si="2"/>
        <v>12000</v>
      </c>
      <c r="E167" s="25">
        <f>400*30</f>
        <v>12000</v>
      </c>
      <c r="F167" s="26" t="s">
        <v>1406</v>
      </c>
      <c r="G167" s="27" t="s">
        <v>445</v>
      </c>
      <c r="H167" s="28" t="s">
        <v>115</v>
      </c>
      <c r="I167" s="18" t="s">
        <v>1440</v>
      </c>
      <c r="J167" s="160"/>
    </row>
    <row r="168" spans="1:10" s="30" customFormat="1" ht="15.75" x14ac:dyDescent="0.25">
      <c r="A168" s="22" t="s">
        <v>922</v>
      </c>
      <c r="B168" s="23" t="s">
        <v>10194</v>
      </c>
      <c r="C168" s="24">
        <v>41342</v>
      </c>
      <c r="D168" s="21">
        <f t="shared" si="2"/>
        <v>37800</v>
      </c>
      <c r="E168" s="25">
        <f>600*63</f>
        <v>37800</v>
      </c>
      <c r="F168" s="26" t="s">
        <v>1408</v>
      </c>
      <c r="G168" s="27" t="s">
        <v>446</v>
      </c>
      <c r="H168" s="28" t="s">
        <v>1309</v>
      </c>
      <c r="I168" s="18" t="s">
        <v>1440</v>
      </c>
      <c r="J168" s="160"/>
    </row>
    <row r="169" spans="1:10" s="30" customFormat="1" ht="15.75" x14ac:dyDescent="0.25">
      <c r="A169" s="22" t="s">
        <v>924</v>
      </c>
      <c r="B169" s="23" t="s">
        <v>10192</v>
      </c>
      <c r="C169" s="24">
        <v>41342</v>
      </c>
      <c r="D169" s="21">
        <f t="shared" si="2"/>
        <v>23400</v>
      </c>
      <c r="E169" s="25">
        <f>600*39</f>
        <v>23400</v>
      </c>
      <c r="F169" s="26" t="s">
        <v>1407</v>
      </c>
      <c r="G169" s="27" t="s">
        <v>126</v>
      </c>
      <c r="H169" s="28" t="s">
        <v>1313</v>
      </c>
      <c r="I169" s="18" t="s">
        <v>1440</v>
      </c>
      <c r="J169" s="160"/>
    </row>
    <row r="170" spans="1:10" s="30" customFormat="1" ht="15.75" x14ac:dyDescent="0.25">
      <c r="A170" s="22" t="s">
        <v>925</v>
      </c>
      <c r="B170" s="23" t="s">
        <v>10194</v>
      </c>
      <c r="C170" s="24">
        <v>41342</v>
      </c>
      <c r="D170" s="21">
        <f t="shared" si="2"/>
        <v>37800</v>
      </c>
      <c r="E170" s="25">
        <f t="shared" ref="E170:E177" si="4">600*63</f>
        <v>37800</v>
      </c>
      <c r="F170" s="26" t="s">
        <v>1408</v>
      </c>
      <c r="G170" s="27" t="s">
        <v>447</v>
      </c>
      <c r="H170" s="28" t="s">
        <v>1309</v>
      </c>
      <c r="I170" s="18" t="s">
        <v>1440</v>
      </c>
      <c r="J170" s="160"/>
    </row>
    <row r="171" spans="1:10" s="30" customFormat="1" ht="15.75" x14ac:dyDescent="0.25">
      <c r="A171" s="22" t="s">
        <v>926</v>
      </c>
      <c r="B171" s="23" t="s">
        <v>10192</v>
      </c>
      <c r="C171" s="24">
        <v>41342</v>
      </c>
      <c r="D171" s="21">
        <f t="shared" si="2"/>
        <v>37800</v>
      </c>
      <c r="E171" s="25">
        <f t="shared" si="4"/>
        <v>37800</v>
      </c>
      <c r="F171" s="26" t="s">
        <v>1408</v>
      </c>
      <c r="G171" s="27" t="s">
        <v>448</v>
      </c>
      <c r="H171" s="28" t="s">
        <v>1309</v>
      </c>
      <c r="I171" s="18" t="s">
        <v>1440</v>
      </c>
      <c r="J171" s="160"/>
    </row>
    <row r="172" spans="1:10" s="30" customFormat="1" ht="15.75" x14ac:dyDescent="0.25">
      <c r="A172" s="22" t="s">
        <v>927</v>
      </c>
      <c r="B172" s="23" t="s">
        <v>10192</v>
      </c>
      <c r="C172" s="24">
        <v>41342</v>
      </c>
      <c r="D172" s="21">
        <f t="shared" si="2"/>
        <v>37800</v>
      </c>
      <c r="E172" s="25">
        <f t="shared" si="4"/>
        <v>37800</v>
      </c>
      <c r="F172" s="26" t="s">
        <v>1408</v>
      </c>
      <c r="G172" s="27" t="s">
        <v>127</v>
      </c>
      <c r="H172" s="28" t="s">
        <v>1309</v>
      </c>
      <c r="I172" s="18" t="s">
        <v>1440</v>
      </c>
      <c r="J172" s="160"/>
    </row>
    <row r="173" spans="1:10" s="30" customFormat="1" ht="15.75" x14ac:dyDescent="0.25">
      <c r="A173" s="22" t="s">
        <v>928</v>
      </c>
      <c r="B173" s="23" t="s">
        <v>10192</v>
      </c>
      <c r="C173" s="24">
        <v>41342</v>
      </c>
      <c r="D173" s="21">
        <f t="shared" si="2"/>
        <v>37800</v>
      </c>
      <c r="E173" s="25">
        <f t="shared" si="4"/>
        <v>37800</v>
      </c>
      <c r="F173" s="26" t="s">
        <v>1408</v>
      </c>
      <c r="G173" s="27" t="s">
        <v>128</v>
      </c>
      <c r="H173" s="28" t="s">
        <v>1309</v>
      </c>
      <c r="I173" s="18" t="s">
        <v>1440</v>
      </c>
      <c r="J173" s="160"/>
    </row>
    <row r="174" spans="1:10" s="30" customFormat="1" ht="15.75" x14ac:dyDescent="0.25">
      <c r="A174" s="22" t="s">
        <v>930</v>
      </c>
      <c r="B174" s="23" t="s">
        <v>10192</v>
      </c>
      <c r="C174" s="24">
        <v>41342</v>
      </c>
      <c r="D174" s="21">
        <f t="shared" si="2"/>
        <v>37800</v>
      </c>
      <c r="E174" s="25">
        <f t="shared" si="4"/>
        <v>37800</v>
      </c>
      <c r="F174" s="26" t="s">
        <v>1408</v>
      </c>
      <c r="G174" s="27" t="s">
        <v>238</v>
      </c>
      <c r="H174" s="28" t="s">
        <v>1309</v>
      </c>
      <c r="I174" s="18" t="s">
        <v>1440</v>
      </c>
      <c r="J174" s="160"/>
    </row>
    <row r="175" spans="1:10" s="30" customFormat="1" ht="15.75" x14ac:dyDescent="0.25">
      <c r="A175" s="22" t="s">
        <v>931</v>
      </c>
      <c r="B175" s="23" t="s">
        <v>10192</v>
      </c>
      <c r="C175" s="24">
        <v>41342</v>
      </c>
      <c r="D175" s="21">
        <f t="shared" si="2"/>
        <v>37800</v>
      </c>
      <c r="E175" s="25">
        <f t="shared" si="4"/>
        <v>37800</v>
      </c>
      <c r="F175" s="26" t="s">
        <v>1408</v>
      </c>
      <c r="G175" s="27" t="s">
        <v>449</v>
      </c>
      <c r="H175" s="28" t="s">
        <v>1309</v>
      </c>
      <c r="I175" s="18" t="s">
        <v>1440</v>
      </c>
      <c r="J175" s="160"/>
    </row>
    <row r="176" spans="1:10" s="30" customFormat="1" ht="15.75" x14ac:dyDescent="0.25">
      <c r="A176" s="22" t="s">
        <v>932</v>
      </c>
      <c r="B176" s="23" t="s">
        <v>10194</v>
      </c>
      <c r="C176" s="24">
        <v>41342</v>
      </c>
      <c r="D176" s="21">
        <f t="shared" si="2"/>
        <v>37800</v>
      </c>
      <c r="E176" s="25">
        <f t="shared" si="4"/>
        <v>37800</v>
      </c>
      <c r="F176" s="26" t="s">
        <v>1408</v>
      </c>
      <c r="G176" s="27" t="s">
        <v>450</v>
      </c>
      <c r="H176" s="28" t="s">
        <v>1309</v>
      </c>
      <c r="I176" s="18" t="s">
        <v>1440</v>
      </c>
      <c r="J176" s="160"/>
    </row>
    <row r="177" spans="1:10" s="30" customFormat="1" ht="15.75" x14ac:dyDescent="0.25">
      <c r="A177" s="22" t="s">
        <v>933</v>
      </c>
      <c r="B177" s="23" t="s">
        <v>10192</v>
      </c>
      <c r="C177" s="24">
        <v>41342</v>
      </c>
      <c r="D177" s="21">
        <f t="shared" si="2"/>
        <v>37800</v>
      </c>
      <c r="E177" s="25">
        <f t="shared" si="4"/>
        <v>37800</v>
      </c>
      <c r="F177" s="26" t="s">
        <v>1408</v>
      </c>
      <c r="G177" s="27" t="s">
        <v>451</v>
      </c>
      <c r="H177" s="28" t="s">
        <v>1309</v>
      </c>
      <c r="I177" s="18" t="s">
        <v>1440</v>
      </c>
      <c r="J177" s="160"/>
    </row>
    <row r="178" spans="1:10" s="30" customFormat="1" ht="15.75" x14ac:dyDescent="0.25">
      <c r="A178" s="22" t="s">
        <v>935</v>
      </c>
      <c r="B178" s="23" t="s">
        <v>10206</v>
      </c>
      <c r="C178" s="24">
        <v>41342</v>
      </c>
      <c r="D178" s="21">
        <f t="shared" si="2"/>
        <v>23400</v>
      </c>
      <c r="E178" s="25">
        <f>600*39</f>
        <v>23400</v>
      </c>
      <c r="F178" s="26" t="s">
        <v>1407</v>
      </c>
      <c r="G178" s="27" t="s">
        <v>452</v>
      </c>
      <c r="H178" s="28" t="s">
        <v>1313</v>
      </c>
      <c r="I178" s="18" t="s">
        <v>1440</v>
      </c>
      <c r="J178" s="160"/>
    </row>
    <row r="179" spans="1:10" s="30" customFormat="1" ht="31.5" x14ac:dyDescent="0.25">
      <c r="A179" s="22" t="s">
        <v>936</v>
      </c>
      <c r="B179" s="23" t="s">
        <v>453</v>
      </c>
      <c r="C179" s="24">
        <v>41342</v>
      </c>
      <c r="D179" s="21">
        <f t="shared" si="2"/>
        <v>37800</v>
      </c>
      <c r="E179" s="25">
        <f>600*63</f>
        <v>37800</v>
      </c>
      <c r="F179" s="26" t="s">
        <v>1408</v>
      </c>
      <c r="G179" s="27" t="s">
        <v>129</v>
      </c>
      <c r="H179" s="28" t="s">
        <v>1309</v>
      </c>
      <c r="I179" s="18" t="s">
        <v>1440</v>
      </c>
      <c r="J179" s="160"/>
    </row>
    <row r="180" spans="1:10" s="30" customFormat="1" ht="15.75" x14ac:dyDescent="0.25">
      <c r="A180" s="22" t="s">
        <v>937</v>
      </c>
      <c r="B180" s="23" t="s">
        <v>10194</v>
      </c>
      <c r="C180" s="24">
        <v>41342</v>
      </c>
      <c r="D180" s="21">
        <f t="shared" si="2"/>
        <v>37800</v>
      </c>
      <c r="E180" s="25">
        <f>600*63</f>
        <v>37800</v>
      </c>
      <c r="F180" s="26" t="s">
        <v>1408</v>
      </c>
      <c r="G180" s="27" t="s">
        <v>130</v>
      </c>
      <c r="H180" s="28" t="s">
        <v>1309</v>
      </c>
      <c r="I180" s="18" t="s">
        <v>1440</v>
      </c>
      <c r="J180" s="160"/>
    </row>
    <row r="181" spans="1:10" s="30" customFormat="1" ht="15.75" x14ac:dyDescent="0.25">
      <c r="A181" s="22" t="s">
        <v>938</v>
      </c>
      <c r="B181" s="23" t="s">
        <v>10192</v>
      </c>
      <c r="C181" s="24">
        <v>41342</v>
      </c>
      <c r="D181" s="21">
        <f t="shared" si="2"/>
        <v>23400</v>
      </c>
      <c r="E181" s="25">
        <f>600*39</f>
        <v>23400</v>
      </c>
      <c r="F181" s="26" t="s">
        <v>1407</v>
      </c>
      <c r="G181" s="27" t="s">
        <v>454</v>
      </c>
      <c r="H181" s="28" t="s">
        <v>1313</v>
      </c>
      <c r="I181" s="18" t="s">
        <v>1440</v>
      </c>
      <c r="J181" s="160"/>
    </row>
    <row r="182" spans="1:10" s="30" customFormat="1" ht="15.75" x14ac:dyDescent="0.25">
      <c r="A182" s="22" t="s">
        <v>939</v>
      </c>
      <c r="B182" s="23" t="s">
        <v>10192</v>
      </c>
      <c r="C182" s="24">
        <v>41342</v>
      </c>
      <c r="D182" s="21">
        <f t="shared" si="2"/>
        <v>37800</v>
      </c>
      <c r="E182" s="25">
        <f>600*63</f>
        <v>37800</v>
      </c>
      <c r="F182" s="26" t="s">
        <v>1408</v>
      </c>
      <c r="G182" s="27" t="s">
        <v>131</v>
      </c>
      <c r="H182" s="28" t="s">
        <v>1309</v>
      </c>
      <c r="I182" s="18" t="s">
        <v>1440</v>
      </c>
      <c r="J182" s="160"/>
    </row>
    <row r="183" spans="1:10" s="30" customFormat="1" ht="15.75" x14ac:dyDescent="0.25">
      <c r="A183" s="22" t="s">
        <v>940</v>
      </c>
      <c r="B183" s="23" t="s">
        <v>10194</v>
      </c>
      <c r="C183" s="24">
        <v>41342</v>
      </c>
      <c r="D183" s="21">
        <f t="shared" si="2"/>
        <v>23400</v>
      </c>
      <c r="E183" s="25">
        <f>600*39</f>
        <v>23400</v>
      </c>
      <c r="F183" s="26" t="s">
        <v>1407</v>
      </c>
      <c r="G183" s="27" t="s">
        <v>455</v>
      </c>
      <c r="H183" s="28" t="s">
        <v>1313</v>
      </c>
      <c r="I183" s="18" t="s">
        <v>1440</v>
      </c>
      <c r="J183" s="160"/>
    </row>
    <row r="184" spans="1:10" s="30" customFormat="1" ht="15.75" x14ac:dyDescent="0.25">
      <c r="A184" s="22" t="s">
        <v>941</v>
      </c>
      <c r="B184" s="23" t="s">
        <v>10192</v>
      </c>
      <c r="C184" s="24">
        <v>41342</v>
      </c>
      <c r="D184" s="21">
        <f t="shared" si="2"/>
        <v>37800</v>
      </c>
      <c r="E184" s="25">
        <f>600*63</f>
        <v>37800</v>
      </c>
      <c r="F184" s="26" t="s">
        <v>1408</v>
      </c>
      <c r="G184" s="27" t="s">
        <v>456</v>
      </c>
      <c r="H184" s="28" t="s">
        <v>1309</v>
      </c>
      <c r="I184" s="18" t="s">
        <v>1440</v>
      </c>
      <c r="J184" s="160"/>
    </row>
    <row r="185" spans="1:10" s="30" customFormat="1" ht="15.75" x14ac:dyDescent="0.25">
      <c r="A185" s="22" t="s">
        <v>942</v>
      </c>
      <c r="B185" s="23" t="s">
        <v>10192</v>
      </c>
      <c r="C185" s="24">
        <v>41342</v>
      </c>
      <c r="D185" s="21">
        <f t="shared" si="2"/>
        <v>9000</v>
      </c>
      <c r="E185" s="25">
        <f>600*15</f>
        <v>9000</v>
      </c>
      <c r="F185" s="26" t="s">
        <v>1409</v>
      </c>
      <c r="G185" s="27" t="s">
        <v>132</v>
      </c>
      <c r="H185" s="28" t="s">
        <v>1314</v>
      </c>
      <c r="I185" s="18" t="s">
        <v>1440</v>
      </c>
      <c r="J185" s="160"/>
    </row>
    <row r="186" spans="1:10" s="30" customFormat="1" ht="15.75" x14ac:dyDescent="0.25">
      <c r="A186" s="22" t="s">
        <v>943</v>
      </c>
      <c r="B186" s="23" t="s">
        <v>10194</v>
      </c>
      <c r="C186" s="24">
        <v>41342</v>
      </c>
      <c r="D186" s="21">
        <f t="shared" si="2"/>
        <v>37800</v>
      </c>
      <c r="E186" s="25">
        <f>600*63</f>
        <v>37800</v>
      </c>
      <c r="F186" s="26" t="s">
        <v>1408</v>
      </c>
      <c r="G186" s="27" t="s">
        <v>133</v>
      </c>
      <c r="H186" s="28" t="s">
        <v>1309</v>
      </c>
      <c r="I186" s="18" t="s">
        <v>1440</v>
      </c>
      <c r="J186" s="160"/>
    </row>
    <row r="187" spans="1:10" s="30" customFormat="1" ht="15.75" x14ac:dyDescent="0.25">
      <c r="A187" s="22" t="s">
        <v>944</v>
      </c>
      <c r="B187" s="23" t="s">
        <v>10194</v>
      </c>
      <c r="C187" s="24">
        <v>41342</v>
      </c>
      <c r="D187" s="21">
        <f t="shared" si="2"/>
        <v>37800</v>
      </c>
      <c r="E187" s="25">
        <f>600*63</f>
        <v>37800</v>
      </c>
      <c r="F187" s="26" t="s">
        <v>1408</v>
      </c>
      <c r="G187" s="27" t="s">
        <v>457</v>
      </c>
      <c r="H187" s="28" t="s">
        <v>1309</v>
      </c>
      <c r="I187" s="18" t="s">
        <v>1440</v>
      </c>
      <c r="J187" s="160"/>
    </row>
    <row r="188" spans="1:10" s="30" customFormat="1" ht="15.75" x14ac:dyDescent="0.25">
      <c r="A188" s="22" t="s">
        <v>945</v>
      </c>
      <c r="B188" s="23" t="s">
        <v>10191</v>
      </c>
      <c r="C188" s="24">
        <v>41342</v>
      </c>
      <c r="D188" s="21">
        <f t="shared" si="2"/>
        <v>37800</v>
      </c>
      <c r="E188" s="25">
        <f>600*63</f>
        <v>37800</v>
      </c>
      <c r="F188" s="26" t="s">
        <v>1408</v>
      </c>
      <c r="G188" s="27" t="s">
        <v>458</v>
      </c>
      <c r="H188" s="28" t="s">
        <v>1309</v>
      </c>
      <c r="I188" s="18" t="s">
        <v>1440</v>
      </c>
      <c r="J188" s="160"/>
    </row>
    <row r="189" spans="1:10" s="30" customFormat="1" ht="31.5" x14ac:dyDescent="0.25">
      <c r="A189" s="22" t="s">
        <v>946</v>
      </c>
      <c r="B189" s="23" t="s">
        <v>10207</v>
      </c>
      <c r="C189" s="24">
        <v>41345</v>
      </c>
      <c r="D189" s="21">
        <f t="shared" si="2"/>
        <v>4000</v>
      </c>
      <c r="E189" s="25">
        <v>4000</v>
      </c>
      <c r="F189" s="26" t="s">
        <v>1423</v>
      </c>
      <c r="G189" s="27" t="s">
        <v>459</v>
      </c>
      <c r="H189" s="28" t="s">
        <v>59</v>
      </c>
      <c r="I189" s="18" t="s">
        <v>1440</v>
      </c>
      <c r="J189" s="160"/>
    </row>
    <row r="190" spans="1:10" s="30" customFormat="1" ht="15.75" x14ac:dyDescent="0.25">
      <c r="A190" s="22" t="s">
        <v>947</v>
      </c>
      <c r="B190" s="23" t="s">
        <v>32</v>
      </c>
      <c r="C190" s="24">
        <v>41348</v>
      </c>
      <c r="D190" s="21" t="str">
        <f t="shared" si="2"/>
        <v>-</v>
      </c>
      <c r="E190" s="25" t="s">
        <v>0</v>
      </c>
      <c r="F190" s="26" t="s">
        <v>50</v>
      </c>
      <c r="G190" s="27" t="s">
        <v>33</v>
      </c>
      <c r="H190" s="28" t="s">
        <v>59</v>
      </c>
      <c r="I190" s="18" t="s">
        <v>0</v>
      </c>
      <c r="J190" s="160"/>
    </row>
    <row r="191" spans="1:10" s="30" customFormat="1" ht="31.5" x14ac:dyDescent="0.25">
      <c r="A191" s="22" t="s">
        <v>948</v>
      </c>
      <c r="B191" s="23" t="s">
        <v>10208</v>
      </c>
      <c r="C191" s="24">
        <v>41351</v>
      </c>
      <c r="D191" s="21">
        <f t="shared" si="2"/>
        <v>169802.79</v>
      </c>
      <c r="E191" s="25">
        <v>169802.79</v>
      </c>
      <c r="F191" s="26" t="s">
        <v>1420</v>
      </c>
      <c r="G191" s="27" t="s">
        <v>134</v>
      </c>
      <c r="H191" s="28" t="s">
        <v>1419</v>
      </c>
      <c r="I191" s="18" t="s">
        <v>1440</v>
      </c>
      <c r="J191" s="160"/>
    </row>
    <row r="192" spans="1:10" s="4" customFormat="1" ht="31.5" x14ac:dyDescent="0.25">
      <c r="A192" s="22" t="s">
        <v>949</v>
      </c>
      <c r="B192" s="11" t="s">
        <v>10180</v>
      </c>
      <c r="C192" s="7">
        <v>41353</v>
      </c>
      <c r="D192" s="21" t="str">
        <f t="shared" si="2"/>
        <v>-</v>
      </c>
      <c r="E192" s="21" t="s">
        <v>0</v>
      </c>
      <c r="F192" s="9" t="s">
        <v>50</v>
      </c>
      <c r="G192" s="6" t="s">
        <v>135</v>
      </c>
      <c r="H192" s="8" t="s">
        <v>1394</v>
      </c>
      <c r="I192" s="10" t="s">
        <v>1442</v>
      </c>
      <c r="J192" s="164" t="s">
        <v>244</v>
      </c>
    </row>
    <row r="193" spans="1:10" s="4" customFormat="1" ht="31.5" x14ac:dyDescent="0.25">
      <c r="A193" s="22" t="s">
        <v>950</v>
      </c>
      <c r="B193" s="11" t="s">
        <v>10180</v>
      </c>
      <c r="C193" s="7">
        <v>41353</v>
      </c>
      <c r="D193" s="21" t="str">
        <f t="shared" si="2"/>
        <v>-</v>
      </c>
      <c r="E193" s="21" t="s">
        <v>0</v>
      </c>
      <c r="F193" s="9" t="s">
        <v>50</v>
      </c>
      <c r="G193" s="6" t="s">
        <v>460</v>
      </c>
      <c r="H193" s="8" t="s">
        <v>1394</v>
      </c>
      <c r="I193" s="10" t="s">
        <v>1442</v>
      </c>
      <c r="J193" s="164" t="s">
        <v>244</v>
      </c>
    </row>
    <row r="194" spans="1:10" s="30" customFormat="1" ht="15.75" x14ac:dyDescent="0.25">
      <c r="A194" s="22" t="s">
        <v>951</v>
      </c>
      <c r="B194" s="23" t="s">
        <v>2432</v>
      </c>
      <c r="C194" s="24">
        <v>41354</v>
      </c>
      <c r="D194" s="21" t="str">
        <f t="shared" si="2"/>
        <v>1.212,13</v>
      </c>
      <c r="E194" s="25" t="s">
        <v>1315</v>
      </c>
      <c r="F194" s="26" t="s">
        <v>1435</v>
      </c>
      <c r="G194" s="27" t="s">
        <v>136</v>
      </c>
      <c r="H194" s="28" t="s">
        <v>1298</v>
      </c>
      <c r="I194" s="29" t="s">
        <v>1440</v>
      </c>
      <c r="J194" s="160"/>
    </row>
    <row r="195" spans="1:10" s="30" customFormat="1" ht="31.5" x14ac:dyDescent="0.25">
      <c r="A195" s="22" t="s">
        <v>953</v>
      </c>
      <c r="B195" s="23" t="s">
        <v>10208</v>
      </c>
      <c r="C195" s="24">
        <v>41354</v>
      </c>
      <c r="D195" s="21">
        <f t="shared" ref="D195:D252" si="5">E195</f>
        <v>162492.37</v>
      </c>
      <c r="E195" s="25">
        <v>162492.37</v>
      </c>
      <c r="F195" s="26" t="s">
        <v>1422</v>
      </c>
      <c r="G195" s="27" t="s">
        <v>461</v>
      </c>
      <c r="H195" s="28" t="s">
        <v>1421</v>
      </c>
      <c r="I195" s="29" t="s">
        <v>1440</v>
      </c>
      <c r="J195" s="160"/>
    </row>
    <row r="196" spans="1:10" s="4" customFormat="1" ht="47.25" x14ac:dyDescent="0.25">
      <c r="A196" s="22" t="s">
        <v>954</v>
      </c>
      <c r="B196" s="11" t="s">
        <v>462</v>
      </c>
      <c r="C196" s="7">
        <v>41355</v>
      </c>
      <c r="D196" s="21" t="str">
        <f t="shared" si="5"/>
        <v>70.000,00 kn</v>
      </c>
      <c r="E196" s="21" t="s">
        <v>1316</v>
      </c>
      <c r="F196" s="9" t="s">
        <v>50</v>
      </c>
      <c r="G196" s="6" t="s">
        <v>220</v>
      </c>
      <c r="H196" s="8" t="s">
        <v>59</v>
      </c>
      <c r="I196" s="29" t="s">
        <v>1440</v>
      </c>
      <c r="J196" s="164"/>
    </row>
    <row r="197" spans="1:10" s="4" customFormat="1" ht="47.25" x14ac:dyDescent="0.25">
      <c r="A197" s="22" t="s">
        <v>955</v>
      </c>
      <c r="B197" s="11" t="s">
        <v>463</v>
      </c>
      <c r="C197" s="7">
        <v>41358</v>
      </c>
      <c r="D197" s="21" t="str">
        <f t="shared" si="5"/>
        <v>26.000,00 kn</v>
      </c>
      <c r="E197" s="21" t="s">
        <v>1317</v>
      </c>
      <c r="F197" s="9" t="s">
        <v>50</v>
      </c>
      <c r="G197" s="6" t="s">
        <v>464</v>
      </c>
      <c r="H197" s="8" t="s">
        <v>59</v>
      </c>
      <c r="I197" s="29" t="s">
        <v>1440</v>
      </c>
      <c r="J197" s="164"/>
    </row>
    <row r="198" spans="1:10" s="4" customFormat="1" ht="15.75" x14ac:dyDescent="0.25">
      <c r="A198" s="22" t="s">
        <v>956</v>
      </c>
      <c r="B198" s="11" t="s">
        <v>10209</v>
      </c>
      <c r="C198" s="7">
        <v>41362</v>
      </c>
      <c r="D198" s="21">
        <f>E198</f>
        <v>1600</v>
      </c>
      <c r="E198" s="21">
        <f>400*4</f>
        <v>1600</v>
      </c>
      <c r="F198" s="9" t="s">
        <v>137</v>
      </c>
      <c r="G198" s="6" t="s">
        <v>465</v>
      </c>
      <c r="H198" s="8" t="s">
        <v>1395</v>
      </c>
      <c r="I198" s="29" t="s">
        <v>1440</v>
      </c>
      <c r="J198" s="164"/>
    </row>
    <row r="199" spans="1:10" s="4" customFormat="1" ht="15.75" x14ac:dyDescent="0.25">
      <c r="A199" s="22" t="s">
        <v>957</v>
      </c>
      <c r="B199" s="11" t="s">
        <v>10210</v>
      </c>
      <c r="C199" s="7">
        <v>41362</v>
      </c>
      <c r="D199" s="21">
        <f t="shared" si="5"/>
        <v>2400</v>
      </c>
      <c r="E199" s="21">
        <f>400*6</f>
        <v>2400</v>
      </c>
      <c r="F199" s="9" t="s">
        <v>138</v>
      </c>
      <c r="G199" s="6" t="s">
        <v>466</v>
      </c>
      <c r="H199" s="8" t="s">
        <v>1396</v>
      </c>
      <c r="I199" s="29" t="s">
        <v>1440</v>
      </c>
      <c r="J199" s="164"/>
    </row>
    <row r="200" spans="1:10" s="4" customFormat="1" ht="63" x14ac:dyDescent="0.25">
      <c r="A200" s="22" t="s">
        <v>958</v>
      </c>
      <c r="B200" s="11" t="s">
        <v>467</v>
      </c>
      <c r="C200" s="7">
        <v>41366</v>
      </c>
      <c r="D200" s="21" t="str">
        <f t="shared" si="5"/>
        <v>49.877,50</v>
      </c>
      <c r="E200" s="21" t="s">
        <v>934</v>
      </c>
      <c r="F200" s="9" t="s">
        <v>50</v>
      </c>
      <c r="G200" s="6" t="s">
        <v>13</v>
      </c>
      <c r="H200" s="8" t="s">
        <v>59</v>
      </c>
      <c r="I200" s="29" t="s">
        <v>1440</v>
      </c>
      <c r="J200" s="164"/>
    </row>
    <row r="201" spans="1:10" s="4" customFormat="1" ht="31.5" x14ac:dyDescent="0.25">
      <c r="A201" s="22" t="s">
        <v>960</v>
      </c>
      <c r="B201" s="11" t="s">
        <v>468</v>
      </c>
      <c r="C201" s="7">
        <v>41369</v>
      </c>
      <c r="D201" s="21">
        <v>48000</v>
      </c>
      <c r="E201" s="21">
        <f>48000*1.25</f>
        <v>60000</v>
      </c>
      <c r="F201" s="9" t="s">
        <v>138</v>
      </c>
      <c r="G201" s="6" t="s">
        <v>139</v>
      </c>
      <c r="H201" s="7" t="s">
        <v>59</v>
      </c>
      <c r="I201" s="29" t="s">
        <v>1440</v>
      </c>
      <c r="J201" s="164"/>
    </row>
    <row r="202" spans="1:10" s="4" customFormat="1" ht="31.5" x14ac:dyDescent="0.25">
      <c r="A202" s="22" t="s">
        <v>961</v>
      </c>
      <c r="B202" s="11" t="s">
        <v>469</v>
      </c>
      <c r="C202" s="7">
        <v>41373</v>
      </c>
      <c r="D202" s="21" t="str">
        <f t="shared" si="5"/>
        <v>76.000,00</v>
      </c>
      <c r="E202" s="21" t="s">
        <v>1318</v>
      </c>
      <c r="F202" s="9" t="s">
        <v>1433</v>
      </c>
      <c r="G202" s="6" t="s">
        <v>226</v>
      </c>
      <c r="H202" s="8" t="s">
        <v>88</v>
      </c>
      <c r="I202" s="29" t="s">
        <v>1440</v>
      </c>
      <c r="J202" s="164"/>
    </row>
    <row r="203" spans="1:10" s="19" customFormat="1" ht="47.25" x14ac:dyDescent="0.25">
      <c r="A203" s="22" t="s">
        <v>962</v>
      </c>
      <c r="B203" s="13" t="s">
        <v>470</v>
      </c>
      <c r="C203" s="14">
        <v>41376</v>
      </c>
      <c r="D203" s="31" t="str">
        <f t="shared" si="5"/>
        <v>20.000,00</v>
      </c>
      <c r="E203" s="31" t="s">
        <v>788</v>
      </c>
      <c r="F203" s="16" t="s">
        <v>50</v>
      </c>
      <c r="G203" s="17" t="s">
        <v>140</v>
      </c>
      <c r="H203" s="15" t="s">
        <v>1452</v>
      </c>
      <c r="I203" s="50" t="s">
        <v>1440</v>
      </c>
      <c r="J203" s="163"/>
    </row>
    <row r="204" spans="1:10" s="4" customFormat="1" ht="47.25" x14ac:dyDescent="0.25">
      <c r="A204" s="22" t="s">
        <v>964</v>
      </c>
      <c r="B204" s="11" t="s">
        <v>471</v>
      </c>
      <c r="C204" s="7">
        <v>41376</v>
      </c>
      <c r="D204" s="21" t="str">
        <f t="shared" si="5"/>
        <v>27.000,00</v>
      </c>
      <c r="E204" s="21" t="s">
        <v>1319</v>
      </c>
      <c r="F204" s="9" t="s">
        <v>50</v>
      </c>
      <c r="G204" s="6" t="s">
        <v>52</v>
      </c>
      <c r="H204" s="8"/>
      <c r="I204" s="29" t="s">
        <v>1440</v>
      </c>
      <c r="J204" s="164"/>
    </row>
    <row r="205" spans="1:10" s="4" customFormat="1" ht="47.25" x14ac:dyDescent="0.25">
      <c r="A205" s="22" t="s">
        <v>966</v>
      </c>
      <c r="B205" s="11" t="s">
        <v>472</v>
      </c>
      <c r="C205" s="7">
        <v>41376</v>
      </c>
      <c r="D205" s="21" t="str">
        <f t="shared" si="5"/>
        <v>20.000,00</v>
      </c>
      <c r="E205" s="21" t="s">
        <v>788</v>
      </c>
      <c r="F205" s="9" t="s">
        <v>50</v>
      </c>
      <c r="G205" s="6" t="s">
        <v>313</v>
      </c>
      <c r="H205" s="8"/>
      <c r="I205" s="29" t="s">
        <v>1440</v>
      </c>
      <c r="J205" s="164"/>
    </row>
    <row r="206" spans="1:10" s="4" customFormat="1" ht="47.25" x14ac:dyDescent="0.25">
      <c r="A206" s="22" t="s">
        <v>967</v>
      </c>
      <c r="B206" s="11" t="s">
        <v>473</v>
      </c>
      <c r="C206" s="7">
        <v>41376</v>
      </c>
      <c r="D206" s="21" t="str">
        <f t="shared" si="5"/>
        <v>12.983,93</v>
      </c>
      <c r="E206" s="21" t="s">
        <v>1320</v>
      </c>
      <c r="F206" s="9" t="s">
        <v>50</v>
      </c>
      <c r="G206" s="6" t="s">
        <v>141</v>
      </c>
      <c r="H206" s="8"/>
      <c r="I206" s="29" t="s">
        <v>1440</v>
      </c>
      <c r="J206" s="164"/>
    </row>
    <row r="207" spans="1:10" s="4" customFormat="1" ht="47.25" x14ac:dyDescent="0.25">
      <c r="A207" s="22" t="s">
        <v>969</v>
      </c>
      <c r="B207" s="11" t="s">
        <v>474</v>
      </c>
      <c r="C207" s="7">
        <v>41376</v>
      </c>
      <c r="D207" s="21" t="str">
        <f t="shared" si="5"/>
        <v>20.000,00</v>
      </c>
      <c r="E207" s="21" t="s">
        <v>788</v>
      </c>
      <c r="F207" s="9" t="s">
        <v>50</v>
      </c>
      <c r="G207" s="6" t="s">
        <v>46</v>
      </c>
      <c r="H207" s="8"/>
      <c r="I207" s="29" t="s">
        <v>1440</v>
      </c>
      <c r="J207" s="164"/>
    </row>
    <row r="208" spans="1:10" s="4" customFormat="1" ht="31.5" x14ac:dyDescent="0.25">
      <c r="A208" s="22" t="s">
        <v>971</v>
      </c>
      <c r="B208" s="11" t="s">
        <v>475</v>
      </c>
      <c r="C208" s="7">
        <v>41376</v>
      </c>
      <c r="D208" s="21" t="str">
        <f t="shared" si="5"/>
        <v>2.000,00</v>
      </c>
      <c r="E208" s="21" t="s">
        <v>919</v>
      </c>
      <c r="F208" s="9" t="s">
        <v>1433</v>
      </c>
      <c r="G208" s="6" t="s">
        <v>281</v>
      </c>
      <c r="H208" s="8" t="s">
        <v>756</v>
      </c>
      <c r="I208" s="29" t="s">
        <v>1440</v>
      </c>
      <c r="J208" s="164"/>
    </row>
    <row r="209" spans="1:10" s="4" customFormat="1" ht="63" x14ac:dyDescent="0.25">
      <c r="A209" s="22" t="s">
        <v>972</v>
      </c>
      <c r="B209" s="11" t="s">
        <v>476</v>
      </c>
      <c r="C209" s="7">
        <v>41376</v>
      </c>
      <c r="D209" s="21" t="str">
        <f t="shared" si="5"/>
        <v>20.000,00</v>
      </c>
      <c r="E209" s="21" t="s">
        <v>788</v>
      </c>
      <c r="F209" s="9" t="s">
        <v>1433</v>
      </c>
      <c r="G209" s="6" t="s">
        <v>248</v>
      </c>
      <c r="H209" s="8" t="s">
        <v>756</v>
      </c>
      <c r="I209" s="29" t="s">
        <v>1440</v>
      </c>
      <c r="J209" s="164"/>
    </row>
    <row r="210" spans="1:10" s="4" customFormat="1" ht="47.25" x14ac:dyDescent="0.25">
      <c r="A210" s="22" t="s">
        <v>974</v>
      </c>
      <c r="B210" s="11" t="s">
        <v>477</v>
      </c>
      <c r="C210" s="7">
        <v>41376</v>
      </c>
      <c r="D210" s="21" t="str">
        <f t="shared" si="5"/>
        <v>5.000,00</v>
      </c>
      <c r="E210" s="21" t="s">
        <v>963</v>
      </c>
      <c r="F210" s="9" t="s">
        <v>1433</v>
      </c>
      <c r="G210" s="6" t="s">
        <v>478</v>
      </c>
      <c r="H210" s="8" t="s">
        <v>756</v>
      </c>
      <c r="I210" s="29" t="s">
        <v>1440</v>
      </c>
      <c r="J210" s="164"/>
    </row>
    <row r="211" spans="1:10" s="4" customFormat="1" ht="31.5" x14ac:dyDescent="0.25">
      <c r="A211" s="22" t="s">
        <v>975</v>
      </c>
      <c r="B211" s="11" t="s">
        <v>479</v>
      </c>
      <c r="C211" s="7">
        <v>41379</v>
      </c>
      <c r="D211" s="21" t="str">
        <f t="shared" si="5"/>
        <v>5.000,00</v>
      </c>
      <c r="E211" s="21" t="s">
        <v>963</v>
      </c>
      <c r="F211" s="9" t="s">
        <v>1433</v>
      </c>
      <c r="G211" s="6" t="s">
        <v>253</v>
      </c>
      <c r="H211" s="8" t="s">
        <v>756</v>
      </c>
      <c r="I211" s="29" t="s">
        <v>1440</v>
      </c>
      <c r="J211" s="164"/>
    </row>
    <row r="212" spans="1:10" s="4" customFormat="1" ht="31.5" x14ac:dyDescent="0.25">
      <c r="A212" s="22" t="s">
        <v>976</v>
      </c>
      <c r="B212" s="11" t="s">
        <v>480</v>
      </c>
      <c r="C212" s="7">
        <v>41379</v>
      </c>
      <c r="D212" s="21" t="str">
        <f t="shared" si="5"/>
        <v>6.000,00</v>
      </c>
      <c r="E212" s="21" t="s">
        <v>965</v>
      </c>
      <c r="F212" s="9" t="s">
        <v>1433</v>
      </c>
      <c r="G212" s="6" t="s">
        <v>252</v>
      </c>
      <c r="H212" s="8" t="s">
        <v>756</v>
      </c>
      <c r="I212" s="29" t="s">
        <v>1440</v>
      </c>
      <c r="J212" s="164"/>
    </row>
    <row r="213" spans="1:10" s="4" customFormat="1" ht="31.5" x14ac:dyDescent="0.25">
      <c r="A213" s="22" t="s">
        <v>977</v>
      </c>
      <c r="B213" s="11" t="s">
        <v>481</v>
      </c>
      <c r="C213" s="7">
        <v>41379</v>
      </c>
      <c r="D213" s="21">
        <f t="shared" si="5"/>
        <v>20000</v>
      </c>
      <c r="E213" s="21">
        <v>20000</v>
      </c>
      <c r="F213" s="9" t="s">
        <v>1433</v>
      </c>
      <c r="G213" s="6" t="s">
        <v>249</v>
      </c>
      <c r="H213" s="8" t="s">
        <v>756</v>
      </c>
      <c r="I213" s="29" t="s">
        <v>1440</v>
      </c>
      <c r="J213" s="164"/>
    </row>
    <row r="214" spans="1:10" s="4" customFormat="1" ht="47.25" x14ac:dyDescent="0.25">
      <c r="A214" s="22" t="s">
        <v>979</v>
      </c>
      <c r="B214" s="11" t="s">
        <v>482</v>
      </c>
      <c r="C214" s="7">
        <v>41379</v>
      </c>
      <c r="D214" s="21">
        <f t="shared" si="5"/>
        <v>15000</v>
      </c>
      <c r="E214" s="21">
        <v>15000</v>
      </c>
      <c r="F214" s="9" t="s">
        <v>1433</v>
      </c>
      <c r="G214" s="6" t="s">
        <v>483</v>
      </c>
      <c r="H214" s="8" t="s">
        <v>756</v>
      </c>
      <c r="I214" s="29" t="s">
        <v>1440</v>
      </c>
      <c r="J214" s="164"/>
    </row>
    <row r="215" spans="1:10" s="4" customFormat="1" ht="15.75" x14ac:dyDescent="0.25">
      <c r="A215" s="22" t="s">
        <v>980</v>
      </c>
      <c r="B215" s="11" t="s">
        <v>142</v>
      </c>
      <c r="C215" s="7">
        <v>41379</v>
      </c>
      <c r="D215" s="21">
        <f t="shared" si="5"/>
        <v>24750</v>
      </c>
      <c r="E215" s="21">
        <v>24750</v>
      </c>
      <c r="F215" s="9" t="s">
        <v>1433</v>
      </c>
      <c r="G215" s="6" t="s">
        <v>143</v>
      </c>
      <c r="H215" s="8" t="s">
        <v>756</v>
      </c>
      <c r="I215" s="29" t="s">
        <v>1440</v>
      </c>
      <c r="J215" s="164"/>
    </row>
    <row r="216" spans="1:10" s="4" customFormat="1" ht="31.5" x14ac:dyDescent="0.25">
      <c r="A216" s="22" t="s">
        <v>981</v>
      </c>
      <c r="B216" s="11" t="s">
        <v>144</v>
      </c>
      <c r="C216" s="7">
        <v>41380</v>
      </c>
      <c r="D216" s="21">
        <f t="shared" si="5"/>
        <v>35000</v>
      </c>
      <c r="E216" s="21">
        <v>35000</v>
      </c>
      <c r="F216" s="9" t="s">
        <v>1433</v>
      </c>
      <c r="G216" s="6" t="s">
        <v>25</v>
      </c>
      <c r="H216" s="8" t="s">
        <v>756</v>
      </c>
      <c r="I216" s="29" t="s">
        <v>1440</v>
      </c>
      <c r="J216" s="164"/>
    </row>
    <row r="217" spans="1:10" s="4" customFormat="1" ht="31.5" x14ac:dyDescent="0.25">
      <c r="A217" s="22" t="s">
        <v>982</v>
      </c>
      <c r="B217" s="11" t="s">
        <v>484</v>
      </c>
      <c r="C217" s="7">
        <v>41380</v>
      </c>
      <c r="D217" s="21">
        <f t="shared" si="5"/>
        <v>3000</v>
      </c>
      <c r="E217" s="21">
        <v>3000</v>
      </c>
      <c r="F217" s="9" t="s">
        <v>1433</v>
      </c>
      <c r="G217" s="6" t="s">
        <v>267</v>
      </c>
      <c r="H217" s="8" t="s">
        <v>756</v>
      </c>
      <c r="I217" s="29" t="s">
        <v>1440</v>
      </c>
      <c r="J217" s="164"/>
    </row>
    <row r="218" spans="1:10" s="4" customFormat="1" ht="31.5" x14ac:dyDescent="0.25">
      <c r="A218" s="22" t="s">
        <v>983</v>
      </c>
      <c r="B218" s="11" t="s">
        <v>484</v>
      </c>
      <c r="C218" s="7">
        <v>41380</v>
      </c>
      <c r="D218" s="21" t="str">
        <f t="shared" si="5"/>
        <v>2.000,00</v>
      </c>
      <c r="E218" s="21" t="s">
        <v>919</v>
      </c>
      <c r="F218" s="9" t="s">
        <v>1433</v>
      </c>
      <c r="G218" s="6" t="s">
        <v>267</v>
      </c>
      <c r="H218" s="8" t="s">
        <v>756</v>
      </c>
      <c r="I218" s="29" t="s">
        <v>1440</v>
      </c>
      <c r="J218" s="164"/>
    </row>
    <row r="219" spans="1:10" s="4" customFormat="1" ht="31.5" x14ac:dyDescent="0.25">
      <c r="A219" s="22" t="s">
        <v>984</v>
      </c>
      <c r="B219" s="11" t="s">
        <v>145</v>
      </c>
      <c r="C219" s="7">
        <v>41381</v>
      </c>
      <c r="D219" s="21" t="str">
        <f t="shared" si="5"/>
        <v>5.000,00</v>
      </c>
      <c r="E219" s="21" t="s">
        <v>963</v>
      </c>
      <c r="F219" s="9" t="s">
        <v>1433</v>
      </c>
      <c r="G219" s="6" t="s">
        <v>23</v>
      </c>
      <c r="H219" s="8" t="s">
        <v>756</v>
      </c>
      <c r="I219" s="29" t="s">
        <v>1440</v>
      </c>
      <c r="J219" s="164"/>
    </row>
    <row r="220" spans="1:10" s="4" customFormat="1" ht="31.5" x14ac:dyDescent="0.25">
      <c r="A220" s="22" t="s">
        <v>985</v>
      </c>
      <c r="B220" s="11" t="s">
        <v>485</v>
      </c>
      <c r="C220" s="7">
        <v>41381</v>
      </c>
      <c r="D220" s="21" t="str">
        <f t="shared" si="5"/>
        <v>3.000,00</v>
      </c>
      <c r="E220" s="21" t="s">
        <v>968</v>
      </c>
      <c r="F220" s="9" t="s">
        <v>1433</v>
      </c>
      <c r="G220" s="6" t="s">
        <v>258</v>
      </c>
      <c r="H220" s="8" t="s">
        <v>756</v>
      </c>
      <c r="I220" s="29" t="s">
        <v>1440</v>
      </c>
      <c r="J220" s="164"/>
    </row>
    <row r="221" spans="1:10" s="4" customFormat="1" ht="47.25" x14ac:dyDescent="0.25">
      <c r="A221" s="22" t="s">
        <v>986</v>
      </c>
      <c r="B221" s="11" t="s">
        <v>486</v>
      </c>
      <c r="C221" s="7">
        <v>41381</v>
      </c>
      <c r="D221" s="21" t="str">
        <f t="shared" si="5"/>
        <v>5.000,00</v>
      </c>
      <c r="E221" s="21" t="s">
        <v>963</v>
      </c>
      <c r="F221" s="9" t="s">
        <v>1433</v>
      </c>
      <c r="G221" s="6" t="s">
        <v>487</v>
      </c>
      <c r="H221" s="8" t="s">
        <v>756</v>
      </c>
      <c r="I221" s="29" t="s">
        <v>1440</v>
      </c>
      <c r="J221" s="164"/>
    </row>
    <row r="222" spans="1:10" s="4" customFormat="1" ht="31.5" x14ac:dyDescent="0.25">
      <c r="A222" s="22" t="s">
        <v>987</v>
      </c>
      <c r="B222" s="11" t="s">
        <v>488</v>
      </c>
      <c r="C222" s="7">
        <v>41381</v>
      </c>
      <c r="D222" s="21" t="str">
        <f t="shared" si="5"/>
        <v>2.000,00</v>
      </c>
      <c r="E222" s="21" t="s">
        <v>919</v>
      </c>
      <c r="F222" s="9" t="s">
        <v>1433</v>
      </c>
      <c r="G222" s="6" t="s">
        <v>489</v>
      </c>
      <c r="H222" s="8" t="s">
        <v>756</v>
      </c>
      <c r="I222" s="29" t="s">
        <v>1440</v>
      </c>
      <c r="J222" s="164"/>
    </row>
    <row r="223" spans="1:10" s="4" customFormat="1" ht="31.5" x14ac:dyDescent="0.25">
      <c r="A223" s="22" t="s">
        <v>988</v>
      </c>
      <c r="B223" s="11" t="s">
        <v>146</v>
      </c>
      <c r="C223" s="7">
        <v>41381</v>
      </c>
      <c r="D223" s="21" t="str">
        <f t="shared" si="5"/>
        <v>2.000,00</v>
      </c>
      <c r="E223" s="21" t="s">
        <v>919</v>
      </c>
      <c r="F223" s="9" t="s">
        <v>1433</v>
      </c>
      <c r="G223" s="6" t="s">
        <v>147</v>
      </c>
      <c r="H223" s="8" t="s">
        <v>756</v>
      </c>
      <c r="I223" s="29" t="s">
        <v>1440</v>
      </c>
      <c r="J223" s="164"/>
    </row>
    <row r="224" spans="1:10" s="4" customFormat="1" ht="47.25" x14ac:dyDescent="0.25">
      <c r="A224" s="22" t="s">
        <v>989</v>
      </c>
      <c r="B224" s="11" t="s">
        <v>490</v>
      </c>
      <c r="C224" s="7">
        <v>41381</v>
      </c>
      <c r="D224" s="21" t="str">
        <f t="shared" si="5"/>
        <v>25.000,00</v>
      </c>
      <c r="E224" s="21" t="s">
        <v>851</v>
      </c>
      <c r="F224" s="9" t="s">
        <v>1433</v>
      </c>
      <c r="G224" s="6" t="s">
        <v>256</v>
      </c>
      <c r="H224" s="8" t="s">
        <v>756</v>
      </c>
      <c r="I224" s="29" t="s">
        <v>1440</v>
      </c>
      <c r="J224" s="164"/>
    </row>
    <row r="225" spans="1:10" s="4" customFormat="1" ht="47.25" x14ac:dyDescent="0.25">
      <c r="A225" s="22" t="s">
        <v>990</v>
      </c>
      <c r="B225" s="11" t="s">
        <v>490</v>
      </c>
      <c r="C225" s="7">
        <v>41381</v>
      </c>
      <c r="D225" s="21" t="str">
        <f t="shared" si="5"/>
        <v>10.000,00</v>
      </c>
      <c r="E225" s="21" t="s">
        <v>812</v>
      </c>
      <c r="F225" s="9" t="s">
        <v>1433</v>
      </c>
      <c r="G225" s="6" t="s">
        <v>256</v>
      </c>
      <c r="H225" s="8" t="s">
        <v>756</v>
      </c>
      <c r="I225" s="29" t="s">
        <v>1440</v>
      </c>
      <c r="J225" s="164"/>
    </row>
    <row r="226" spans="1:10" s="4" customFormat="1" ht="47.25" x14ac:dyDescent="0.25">
      <c r="A226" s="22" t="s">
        <v>991</v>
      </c>
      <c r="B226" s="11" t="s">
        <v>491</v>
      </c>
      <c r="C226" s="7">
        <v>41381</v>
      </c>
      <c r="D226" s="21" t="str">
        <f t="shared" si="5"/>
        <v>10.000,00</v>
      </c>
      <c r="E226" s="21" t="s">
        <v>812</v>
      </c>
      <c r="F226" s="9" t="s">
        <v>1433</v>
      </c>
      <c r="G226" s="6" t="s">
        <v>259</v>
      </c>
      <c r="H226" s="8" t="s">
        <v>756</v>
      </c>
      <c r="I226" s="29" t="s">
        <v>1440</v>
      </c>
      <c r="J226" s="164"/>
    </row>
    <row r="227" spans="1:10" s="4" customFormat="1" ht="31.5" x14ac:dyDescent="0.25">
      <c r="A227" s="22" t="s">
        <v>992</v>
      </c>
      <c r="B227" s="11" t="s">
        <v>145</v>
      </c>
      <c r="C227" s="7">
        <v>41381</v>
      </c>
      <c r="D227" s="21" t="str">
        <f t="shared" si="5"/>
        <v>3.000,00</v>
      </c>
      <c r="E227" s="21" t="s">
        <v>968</v>
      </c>
      <c r="F227" s="9" t="s">
        <v>1433</v>
      </c>
      <c r="G227" s="6" t="s">
        <v>23</v>
      </c>
      <c r="H227" s="8" t="s">
        <v>1321</v>
      </c>
      <c r="I227" s="29" t="s">
        <v>1440</v>
      </c>
      <c r="J227" s="164"/>
    </row>
    <row r="228" spans="1:10" s="4" customFormat="1" ht="47.25" x14ac:dyDescent="0.25">
      <c r="A228" s="22" t="s">
        <v>993</v>
      </c>
      <c r="B228" s="11" t="s">
        <v>492</v>
      </c>
      <c r="C228" s="7">
        <v>41381</v>
      </c>
      <c r="D228" s="21" t="str">
        <f t="shared" si="5"/>
        <v>5.000,00</v>
      </c>
      <c r="E228" s="21" t="s">
        <v>963</v>
      </c>
      <c r="F228" s="9" t="s">
        <v>1433</v>
      </c>
      <c r="G228" s="6" t="s">
        <v>273</v>
      </c>
      <c r="H228" s="8" t="s">
        <v>756</v>
      </c>
      <c r="I228" s="29" t="s">
        <v>1440</v>
      </c>
      <c r="J228" s="164"/>
    </row>
    <row r="229" spans="1:10" s="4" customFormat="1" ht="31.5" x14ac:dyDescent="0.25">
      <c r="A229" s="22" t="s">
        <v>994</v>
      </c>
      <c r="B229" s="11" t="s">
        <v>493</v>
      </c>
      <c r="C229" s="7">
        <v>41381</v>
      </c>
      <c r="D229" s="21" t="str">
        <f t="shared" si="5"/>
        <v>2.000,00</v>
      </c>
      <c r="E229" s="21" t="s">
        <v>919</v>
      </c>
      <c r="F229" s="9" t="s">
        <v>1433</v>
      </c>
      <c r="G229" s="6" t="s">
        <v>272</v>
      </c>
      <c r="H229" s="8" t="s">
        <v>756</v>
      </c>
      <c r="I229" s="29" t="s">
        <v>1440</v>
      </c>
      <c r="J229" s="164"/>
    </row>
    <row r="230" spans="1:10" s="4" customFormat="1" ht="31.5" x14ac:dyDescent="0.25">
      <c r="A230" s="22" t="s">
        <v>995</v>
      </c>
      <c r="B230" s="11" t="s">
        <v>494</v>
      </c>
      <c r="C230" s="7">
        <v>41381</v>
      </c>
      <c r="D230" s="21" t="str">
        <f t="shared" si="5"/>
        <v>5.000,00</v>
      </c>
      <c r="E230" s="21" t="s">
        <v>963</v>
      </c>
      <c r="F230" s="9" t="s">
        <v>1433</v>
      </c>
      <c r="G230" s="6" t="s">
        <v>271</v>
      </c>
      <c r="H230" s="8" t="s">
        <v>756</v>
      </c>
      <c r="I230" s="29" t="s">
        <v>1440</v>
      </c>
      <c r="J230" s="164"/>
    </row>
    <row r="231" spans="1:10" s="4" customFormat="1" ht="47.25" x14ac:dyDescent="0.25">
      <c r="A231" s="22" t="s">
        <v>996</v>
      </c>
      <c r="B231" s="11" t="s">
        <v>495</v>
      </c>
      <c r="C231" s="7">
        <v>41381</v>
      </c>
      <c r="D231" s="21" t="str">
        <f t="shared" si="5"/>
        <v>5.000,00</v>
      </c>
      <c r="E231" s="21" t="s">
        <v>963</v>
      </c>
      <c r="F231" s="9" t="s">
        <v>1433</v>
      </c>
      <c r="G231" s="6" t="s">
        <v>287</v>
      </c>
      <c r="H231" s="8" t="s">
        <v>756</v>
      </c>
      <c r="I231" s="29" t="s">
        <v>1440</v>
      </c>
      <c r="J231" s="164"/>
    </row>
    <row r="232" spans="1:10" s="4" customFormat="1" ht="31.5" x14ac:dyDescent="0.25">
      <c r="A232" s="22" t="s">
        <v>997</v>
      </c>
      <c r="B232" s="11" t="s">
        <v>496</v>
      </c>
      <c r="C232" s="7">
        <v>41381</v>
      </c>
      <c r="D232" s="21" t="str">
        <f t="shared" si="5"/>
        <v>12.000,00</v>
      </c>
      <c r="E232" s="21" t="s">
        <v>970</v>
      </c>
      <c r="F232" s="9" t="s">
        <v>1433</v>
      </c>
      <c r="G232" s="6" t="s">
        <v>254</v>
      </c>
      <c r="H232" s="8" t="s">
        <v>756</v>
      </c>
      <c r="I232" s="29" t="s">
        <v>1440</v>
      </c>
      <c r="J232" s="164"/>
    </row>
    <row r="233" spans="1:10" s="4" customFormat="1" ht="31.5" x14ac:dyDescent="0.25">
      <c r="A233" s="22" t="s">
        <v>998</v>
      </c>
      <c r="B233" s="11" t="s">
        <v>497</v>
      </c>
      <c r="C233" s="7">
        <v>41381</v>
      </c>
      <c r="D233" s="21" t="str">
        <f t="shared" si="5"/>
        <v>2.000,00</v>
      </c>
      <c r="E233" s="21" t="s">
        <v>919</v>
      </c>
      <c r="F233" s="9" t="s">
        <v>1433</v>
      </c>
      <c r="G233" s="6" t="s">
        <v>266</v>
      </c>
      <c r="H233" s="8" t="s">
        <v>756</v>
      </c>
      <c r="I233" s="29" t="s">
        <v>1440</v>
      </c>
      <c r="J233" s="164"/>
    </row>
    <row r="234" spans="1:10" s="4" customFormat="1" ht="31.5" x14ac:dyDescent="0.25">
      <c r="A234" s="22" t="s">
        <v>999</v>
      </c>
      <c r="B234" s="11" t="s">
        <v>148</v>
      </c>
      <c r="C234" s="7">
        <v>41381</v>
      </c>
      <c r="D234" s="21" t="str">
        <f t="shared" si="5"/>
        <v>30.000,00</v>
      </c>
      <c r="E234" s="21" t="s">
        <v>929</v>
      </c>
      <c r="F234" s="9" t="s">
        <v>1433</v>
      </c>
      <c r="G234" s="6" t="s">
        <v>27</v>
      </c>
      <c r="H234" s="8" t="s">
        <v>756</v>
      </c>
      <c r="I234" s="29" t="s">
        <v>1440</v>
      </c>
      <c r="J234" s="164"/>
    </row>
    <row r="235" spans="1:10" s="30" customFormat="1" ht="31.5" x14ac:dyDescent="0.25">
      <c r="A235" s="22" t="s">
        <v>1000</v>
      </c>
      <c r="B235" s="23" t="s">
        <v>498</v>
      </c>
      <c r="C235" s="24">
        <v>41381</v>
      </c>
      <c r="D235" s="21" t="str">
        <f t="shared" si="5"/>
        <v>-</v>
      </c>
      <c r="E235" s="25" t="s">
        <v>0</v>
      </c>
      <c r="F235" s="26" t="s">
        <v>1433</v>
      </c>
      <c r="G235" s="27" t="s">
        <v>81</v>
      </c>
      <c r="H235" s="28" t="s">
        <v>0</v>
      </c>
      <c r="I235" s="29" t="s">
        <v>0</v>
      </c>
      <c r="J235" s="160"/>
    </row>
    <row r="236" spans="1:10" s="30" customFormat="1" ht="47.25" x14ac:dyDescent="0.25">
      <c r="A236" s="22" t="s">
        <v>1001</v>
      </c>
      <c r="B236" s="23" t="s">
        <v>499</v>
      </c>
      <c r="C236" s="24">
        <v>41381</v>
      </c>
      <c r="D236" s="21" t="str">
        <f t="shared" si="5"/>
        <v>30.000,00 kn</v>
      </c>
      <c r="E236" s="25" t="s">
        <v>1291</v>
      </c>
      <c r="F236" s="26" t="s">
        <v>1433</v>
      </c>
      <c r="G236" s="27" t="s">
        <v>299</v>
      </c>
      <c r="H236" s="28" t="s">
        <v>59</v>
      </c>
      <c r="I236" s="29" t="s">
        <v>1440</v>
      </c>
      <c r="J236" s="160"/>
    </row>
    <row r="237" spans="1:10" s="30" customFormat="1" ht="47.25" x14ac:dyDescent="0.25">
      <c r="A237" s="22" t="s">
        <v>1003</v>
      </c>
      <c r="B237" s="23" t="s">
        <v>500</v>
      </c>
      <c r="C237" s="24">
        <v>41381</v>
      </c>
      <c r="D237" s="21" t="str">
        <f t="shared" si="5"/>
        <v>20.000,00 kn</v>
      </c>
      <c r="E237" s="25" t="s">
        <v>1322</v>
      </c>
      <c r="F237" s="26" t="s">
        <v>1433</v>
      </c>
      <c r="G237" s="27" t="s">
        <v>40</v>
      </c>
      <c r="H237" s="28" t="s">
        <v>59</v>
      </c>
      <c r="I237" s="29" t="s">
        <v>1440</v>
      </c>
      <c r="J237" s="160"/>
    </row>
    <row r="238" spans="1:10" s="4" customFormat="1" ht="47.25" x14ac:dyDescent="0.25">
      <c r="A238" s="22" t="s">
        <v>1004</v>
      </c>
      <c r="B238" s="11" t="s">
        <v>501</v>
      </c>
      <c r="C238" s="7">
        <v>41382</v>
      </c>
      <c r="D238" s="21" t="str">
        <f t="shared" si="5"/>
        <v>7.000,00</v>
      </c>
      <c r="E238" s="21" t="s">
        <v>1002</v>
      </c>
      <c r="F238" s="9" t="s">
        <v>1433</v>
      </c>
      <c r="G238" s="6" t="s">
        <v>265</v>
      </c>
      <c r="H238" s="8" t="s">
        <v>756</v>
      </c>
      <c r="I238" s="29" t="s">
        <v>1440</v>
      </c>
      <c r="J238" s="164"/>
    </row>
    <row r="239" spans="1:10" s="4" customFormat="1" ht="31.5" x14ac:dyDescent="0.25">
      <c r="A239" s="22" t="s">
        <v>1005</v>
      </c>
      <c r="B239" s="11" t="s">
        <v>502</v>
      </c>
      <c r="C239" s="7">
        <v>41382</v>
      </c>
      <c r="D239" s="21" t="str">
        <f t="shared" si="5"/>
        <v>30.000,00</v>
      </c>
      <c r="E239" s="21" t="s">
        <v>929</v>
      </c>
      <c r="F239" s="9" t="s">
        <v>1433</v>
      </c>
      <c r="G239" s="6" t="s">
        <v>261</v>
      </c>
      <c r="H239" s="8" t="s">
        <v>756</v>
      </c>
      <c r="I239" s="29" t="s">
        <v>1440</v>
      </c>
      <c r="J239" s="164"/>
    </row>
    <row r="240" spans="1:10" s="4" customFormat="1" ht="31.5" x14ac:dyDescent="0.25">
      <c r="A240" s="22" t="s">
        <v>1006</v>
      </c>
      <c r="B240" s="11" t="s">
        <v>503</v>
      </c>
      <c r="C240" s="7">
        <v>41382</v>
      </c>
      <c r="D240" s="21" t="str">
        <f t="shared" si="5"/>
        <v>30.000,00</v>
      </c>
      <c r="E240" s="21" t="s">
        <v>929</v>
      </c>
      <c r="F240" s="9" t="s">
        <v>1433</v>
      </c>
      <c r="G240" s="6" t="s">
        <v>261</v>
      </c>
      <c r="H240" s="8" t="s">
        <v>756</v>
      </c>
      <c r="I240" s="29" t="s">
        <v>1440</v>
      </c>
      <c r="J240" s="164"/>
    </row>
    <row r="241" spans="1:10" s="4" customFormat="1" ht="31.5" x14ac:dyDescent="0.25">
      <c r="A241" s="22" t="s">
        <v>1007</v>
      </c>
      <c r="B241" s="11" t="s">
        <v>149</v>
      </c>
      <c r="C241" s="7">
        <v>41382</v>
      </c>
      <c r="D241" s="21" t="str">
        <f t="shared" si="5"/>
        <v>4.000,00</v>
      </c>
      <c r="E241" s="21" t="s">
        <v>959</v>
      </c>
      <c r="F241" s="9" t="s">
        <v>1433</v>
      </c>
      <c r="G241" s="6" t="s">
        <v>24</v>
      </c>
      <c r="H241" s="8" t="s">
        <v>756</v>
      </c>
      <c r="I241" s="29" t="s">
        <v>1440</v>
      </c>
      <c r="J241" s="164"/>
    </row>
    <row r="242" spans="1:10" s="4" customFormat="1" ht="31.5" x14ac:dyDescent="0.25">
      <c r="A242" s="22" t="s">
        <v>1008</v>
      </c>
      <c r="B242" s="11" t="s">
        <v>504</v>
      </c>
      <c r="C242" s="7">
        <v>41382</v>
      </c>
      <c r="D242" s="21" t="str">
        <f t="shared" si="5"/>
        <v>10.000,00</v>
      </c>
      <c r="E242" s="21" t="s">
        <v>812</v>
      </c>
      <c r="F242" s="9" t="s">
        <v>1433</v>
      </c>
      <c r="G242" s="6" t="s">
        <v>242</v>
      </c>
      <c r="H242" s="8" t="s">
        <v>756</v>
      </c>
      <c r="I242" s="29" t="s">
        <v>1440</v>
      </c>
      <c r="J242" s="164"/>
    </row>
    <row r="243" spans="1:10" s="4" customFormat="1" ht="31.5" x14ac:dyDescent="0.25">
      <c r="A243" s="22" t="s">
        <v>1009</v>
      </c>
      <c r="B243" s="11" t="s">
        <v>150</v>
      </c>
      <c r="C243" s="7">
        <v>41382</v>
      </c>
      <c r="D243" s="21" t="str">
        <f t="shared" si="5"/>
        <v>1.000,00</v>
      </c>
      <c r="E243" s="21" t="s">
        <v>848</v>
      </c>
      <c r="F243" s="9" t="s">
        <v>1433</v>
      </c>
      <c r="G243" s="6" t="s">
        <v>151</v>
      </c>
      <c r="H243" s="8" t="s">
        <v>756</v>
      </c>
      <c r="I243" s="29" t="s">
        <v>1440</v>
      </c>
      <c r="J243" s="164"/>
    </row>
    <row r="244" spans="1:10" s="4" customFormat="1" ht="31.5" x14ac:dyDescent="0.25">
      <c r="A244" s="22" t="s">
        <v>1010</v>
      </c>
      <c r="B244" s="11" t="s">
        <v>505</v>
      </c>
      <c r="C244" s="7">
        <v>41382</v>
      </c>
      <c r="D244" s="21" t="str">
        <f t="shared" si="5"/>
        <v>2.000,00</v>
      </c>
      <c r="E244" s="21" t="s">
        <v>919</v>
      </c>
      <c r="F244" s="9" t="s">
        <v>1433</v>
      </c>
      <c r="G244" s="6" t="s">
        <v>506</v>
      </c>
      <c r="H244" s="8" t="s">
        <v>756</v>
      </c>
      <c r="I244" s="29" t="s">
        <v>1440</v>
      </c>
      <c r="J244" s="164"/>
    </row>
    <row r="245" spans="1:10" s="4" customFormat="1" ht="47.25" x14ac:dyDescent="0.25">
      <c r="A245" s="22" t="s">
        <v>1011</v>
      </c>
      <c r="B245" s="11" t="s">
        <v>507</v>
      </c>
      <c r="C245" s="7">
        <v>41382</v>
      </c>
      <c r="D245" s="21" t="str">
        <f t="shared" si="5"/>
        <v>2.000,00</v>
      </c>
      <c r="E245" s="21" t="s">
        <v>919</v>
      </c>
      <c r="F245" s="9" t="s">
        <v>1433</v>
      </c>
      <c r="G245" s="6" t="s">
        <v>283</v>
      </c>
      <c r="H245" s="8" t="s">
        <v>1321</v>
      </c>
      <c r="I245" s="29" t="s">
        <v>1440</v>
      </c>
      <c r="J245" s="164"/>
    </row>
    <row r="246" spans="1:10" s="4" customFormat="1" ht="31.5" x14ac:dyDescent="0.25">
      <c r="A246" s="22" t="s">
        <v>1012</v>
      </c>
      <c r="B246" s="11" t="s">
        <v>508</v>
      </c>
      <c r="C246" s="7">
        <v>41382</v>
      </c>
      <c r="D246" s="21" t="str">
        <f t="shared" si="5"/>
        <v>5.000,00</v>
      </c>
      <c r="E246" s="21" t="s">
        <v>963</v>
      </c>
      <c r="F246" s="9" t="s">
        <v>1433</v>
      </c>
      <c r="G246" s="6" t="s">
        <v>509</v>
      </c>
      <c r="H246" s="8" t="s">
        <v>152</v>
      </c>
      <c r="I246" s="29" t="s">
        <v>1440</v>
      </c>
      <c r="J246" s="164"/>
    </row>
    <row r="247" spans="1:10" s="4" customFormat="1" ht="47.25" x14ac:dyDescent="0.25">
      <c r="A247" s="22" t="s">
        <v>1013</v>
      </c>
      <c r="B247" s="11" t="s">
        <v>510</v>
      </c>
      <c r="C247" s="7">
        <v>41382</v>
      </c>
      <c r="D247" s="21" t="str">
        <f t="shared" si="5"/>
        <v>15.000,00</v>
      </c>
      <c r="E247" s="21" t="s">
        <v>783</v>
      </c>
      <c r="F247" s="9" t="s">
        <v>1433</v>
      </c>
      <c r="G247" s="6" t="s">
        <v>511</v>
      </c>
      <c r="H247" s="8" t="s">
        <v>756</v>
      </c>
      <c r="I247" s="29" t="s">
        <v>1440</v>
      </c>
      <c r="J247" s="164"/>
    </row>
    <row r="248" spans="1:10" s="4" customFormat="1" ht="47.25" x14ac:dyDescent="0.25">
      <c r="A248" s="22" t="s">
        <v>1014</v>
      </c>
      <c r="B248" s="11" t="s">
        <v>153</v>
      </c>
      <c r="C248" s="7">
        <v>41382</v>
      </c>
      <c r="D248" s="21" t="str">
        <f t="shared" si="5"/>
        <v>2.500,00</v>
      </c>
      <c r="E248" s="21" t="s">
        <v>973</v>
      </c>
      <c r="F248" s="9" t="s">
        <v>1433</v>
      </c>
      <c r="G248" s="6" t="s">
        <v>512</v>
      </c>
      <c r="H248" s="8" t="s">
        <v>756</v>
      </c>
      <c r="I248" s="29" t="s">
        <v>1440</v>
      </c>
      <c r="J248" s="164"/>
    </row>
    <row r="249" spans="1:10" s="4" customFormat="1" ht="31.5" x14ac:dyDescent="0.25">
      <c r="A249" s="22" t="s">
        <v>1015</v>
      </c>
      <c r="B249" s="11" t="s">
        <v>503</v>
      </c>
      <c r="C249" s="7">
        <v>41382</v>
      </c>
      <c r="D249" s="21" t="str">
        <f t="shared" si="5"/>
        <v>5.000,00</v>
      </c>
      <c r="E249" s="21" t="s">
        <v>963</v>
      </c>
      <c r="F249" s="9" t="s">
        <v>1433</v>
      </c>
      <c r="G249" s="6" t="s">
        <v>261</v>
      </c>
      <c r="H249" s="8" t="s">
        <v>756</v>
      </c>
      <c r="I249" s="29" t="s">
        <v>1440</v>
      </c>
      <c r="J249" s="164"/>
    </row>
    <row r="250" spans="1:10" s="4" customFormat="1" ht="31.5" x14ac:dyDescent="0.25">
      <c r="A250" s="22" t="s">
        <v>1016</v>
      </c>
      <c r="B250" s="11" t="s">
        <v>513</v>
      </c>
      <c r="C250" s="7">
        <v>41383</v>
      </c>
      <c r="D250" s="21" t="str">
        <f t="shared" si="5"/>
        <v>7.000,00</v>
      </c>
      <c r="E250" s="21" t="s">
        <v>1002</v>
      </c>
      <c r="F250" s="9" t="s">
        <v>1433</v>
      </c>
      <c r="G250" s="6" t="s">
        <v>514</v>
      </c>
      <c r="H250" s="8" t="s">
        <v>756</v>
      </c>
      <c r="I250" s="29" t="s">
        <v>1440</v>
      </c>
      <c r="J250" s="164"/>
    </row>
    <row r="251" spans="1:10" s="4" customFormat="1" ht="31.5" x14ac:dyDescent="0.25">
      <c r="A251" s="22" t="s">
        <v>1017</v>
      </c>
      <c r="B251" s="11" t="s">
        <v>515</v>
      </c>
      <c r="C251" s="7">
        <v>41383</v>
      </c>
      <c r="D251" s="21" t="str">
        <f t="shared" si="5"/>
        <v>2.000,00</v>
      </c>
      <c r="E251" s="21" t="s">
        <v>919</v>
      </c>
      <c r="F251" s="9" t="s">
        <v>1433</v>
      </c>
      <c r="G251" s="6" t="s">
        <v>516</v>
      </c>
      <c r="H251" s="8" t="s">
        <v>756</v>
      </c>
      <c r="I251" s="29" t="s">
        <v>1440</v>
      </c>
      <c r="J251" s="164"/>
    </row>
    <row r="252" spans="1:10" s="4" customFormat="1" ht="63" x14ac:dyDescent="0.25">
      <c r="A252" s="22" t="s">
        <v>1018</v>
      </c>
      <c r="B252" s="11" t="s">
        <v>517</v>
      </c>
      <c r="C252" s="7">
        <v>41383</v>
      </c>
      <c r="D252" s="21" t="str">
        <f t="shared" si="5"/>
        <v>20.000,00</v>
      </c>
      <c r="E252" s="21" t="s">
        <v>788</v>
      </c>
      <c r="F252" s="9" t="s">
        <v>1433</v>
      </c>
      <c r="G252" s="6" t="s">
        <v>260</v>
      </c>
      <c r="H252" s="8" t="s">
        <v>756</v>
      </c>
      <c r="I252" s="29" t="s">
        <v>1440</v>
      </c>
      <c r="J252" s="164"/>
    </row>
    <row r="253" spans="1:10" s="4" customFormat="1" ht="47.25" x14ac:dyDescent="0.25">
      <c r="A253" s="22" t="s">
        <v>1019</v>
      </c>
      <c r="B253" s="11" t="s">
        <v>518</v>
      </c>
      <c r="C253" s="7">
        <v>41383</v>
      </c>
      <c r="D253" s="21" t="str">
        <f t="shared" ref="D253:D313" si="6">E253</f>
        <v>10.000,00</v>
      </c>
      <c r="E253" s="21" t="s">
        <v>812</v>
      </c>
      <c r="F253" s="9" t="s">
        <v>1433</v>
      </c>
      <c r="G253" s="6" t="s">
        <v>270</v>
      </c>
      <c r="H253" s="8" t="s">
        <v>756</v>
      </c>
      <c r="I253" s="29" t="s">
        <v>1440</v>
      </c>
      <c r="J253" s="164"/>
    </row>
    <row r="254" spans="1:10" s="4" customFormat="1" ht="47.25" x14ac:dyDescent="0.25">
      <c r="A254" s="22" t="s">
        <v>1020</v>
      </c>
      <c r="B254" s="11" t="s">
        <v>154</v>
      </c>
      <c r="C254" s="7">
        <v>41383</v>
      </c>
      <c r="D254" s="21" t="str">
        <f t="shared" si="6"/>
        <v>5.000,00</v>
      </c>
      <c r="E254" s="21" t="s">
        <v>963</v>
      </c>
      <c r="F254" s="9" t="s">
        <v>1433</v>
      </c>
      <c r="G254" s="6" t="s">
        <v>155</v>
      </c>
      <c r="H254" s="8" t="s">
        <v>756</v>
      </c>
      <c r="I254" s="29" t="s">
        <v>1440</v>
      </c>
      <c r="J254" s="164"/>
    </row>
    <row r="255" spans="1:10" s="4" customFormat="1" ht="31.5" x14ac:dyDescent="0.25">
      <c r="A255" s="22" t="s">
        <v>1021</v>
      </c>
      <c r="B255" s="11" t="s">
        <v>519</v>
      </c>
      <c r="C255" s="7">
        <v>41383</v>
      </c>
      <c r="D255" s="21" t="str">
        <f t="shared" si="6"/>
        <v>5.000,00</v>
      </c>
      <c r="E255" s="21" t="s">
        <v>963</v>
      </c>
      <c r="F255" s="9" t="s">
        <v>1433</v>
      </c>
      <c r="G255" s="6" t="s">
        <v>255</v>
      </c>
      <c r="H255" s="8" t="s">
        <v>756</v>
      </c>
      <c r="I255" s="29" t="s">
        <v>1440</v>
      </c>
      <c r="J255" s="164"/>
    </row>
    <row r="256" spans="1:10" s="4" customFormat="1" ht="31.5" x14ac:dyDescent="0.25">
      <c r="A256" s="22" t="s">
        <v>1022</v>
      </c>
      <c r="B256" s="11" t="s">
        <v>520</v>
      </c>
      <c r="C256" s="7">
        <v>41383</v>
      </c>
      <c r="D256" s="21" t="str">
        <f t="shared" si="6"/>
        <v>2.000,00</v>
      </c>
      <c r="E256" s="21" t="s">
        <v>919</v>
      </c>
      <c r="F256" s="9" t="s">
        <v>1433</v>
      </c>
      <c r="G256" s="6" t="s">
        <v>521</v>
      </c>
      <c r="H256" s="8" t="s">
        <v>756</v>
      </c>
      <c r="I256" s="29" t="s">
        <v>1440</v>
      </c>
      <c r="J256" s="164"/>
    </row>
    <row r="257" spans="1:10" s="4" customFormat="1" ht="47.25" x14ac:dyDescent="0.25">
      <c r="A257" s="22" t="s">
        <v>1023</v>
      </c>
      <c r="B257" s="11" t="s">
        <v>522</v>
      </c>
      <c r="C257" s="7">
        <v>41383</v>
      </c>
      <c r="D257" s="21" t="str">
        <f t="shared" si="6"/>
        <v>2.000,00</v>
      </c>
      <c r="E257" s="21" t="s">
        <v>919</v>
      </c>
      <c r="F257" s="9" t="s">
        <v>1433</v>
      </c>
      <c r="G257" s="6" t="s">
        <v>286</v>
      </c>
      <c r="H257" s="8" t="s">
        <v>756</v>
      </c>
      <c r="I257" s="29" t="s">
        <v>1440</v>
      </c>
      <c r="J257" s="164"/>
    </row>
    <row r="258" spans="1:10" s="4" customFormat="1" ht="47.25" x14ac:dyDescent="0.25">
      <c r="A258" s="22" t="s">
        <v>1024</v>
      </c>
      <c r="B258" s="11" t="s">
        <v>523</v>
      </c>
      <c r="C258" s="7">
        <v>41383</v>
      </c>
      <c r="D258" s="21" t="str">
        <f t="shared" si="6"/>
        <v>10.000,00</v>
      </c>
      <c r="E258" s="21" t="s">
        <v>812</v>
      </c>
      <c r="F258" s="9" t="s">
        <v>1433</v>
      </c>
      <c r="G258" s="6" t="s">
        <v>524</v>
      </c>
      <c r="H258" s="8" t="s">
        <v>756</v>
      </c>
      <c r="I258" s="29" t="s">
        <v>1440</v>
      </c>
      <c r="J258" s="164"/>
    </row>
    <row r="259" spans="1:10" s="4" customFormat="1" ht="47.25" x14ac:dyDescent="0.25">
      <c r="A259" s="22" t="s">
        <v>1025</v>
      </c>
      <c r="B259" s="11" t="s">
        <v>156</v>
      </c>
      <c r="C259" s="7">
        <v>41383</v>
      </c>
      <c r="D259" s="21" t="str">
        <f t="shared" si="6"/>
        <v>4.000,00</v>
      </c>
      <c r="E259" s="21" t="s">
        <v>959</v>
      </c>
      <c r="F259" s="9" t="s">
        <v>1433</v>
      </c>
      <c r="G259" s="6" t="s">
        <v>30</v>
      </c>
      <c r="H259" s="8" t="s">
        <v>756</v>
      </c>
      <c r="I259" s="29" t="s">
        <v>1440</v>
      </c>
      <c r="J259" s="164"/>
    </row>
    <row r="260" spans="1:10" s="4" customFormat="1" ht="31.5" x14ac:dyDescent="0.25">
      <c r="A260" s="22" t="s">
        <v>1026</v>
      </c>
      <c r="B260" s="11" t="s">
        <v>157</v>
      </c>
      <c r="C260" s="7">
        <v>41383</v>
      </c>
      <c r="D260" s="21" t="str">
        <f t="shared" si="6"/>
        <v>5.000,00</v>
      </c>
      <c r="E260" s="21" t="s">
        <v>963</v>
      </c>
      <c r="F260" s="9" t="s">
        <v>1433</v>
      </c>
      <c r="G260" s="6" t="s">
        <v>29</v>
      </c>
      <c r="H260" s="8" t="s">
        <v>756</v>
      </c>
      <c r="I260" s="29" t="s">
        <v>1440</v>
      </c>
      <c r="J260" s="164"/>
    </row>
    <row r="261" spans="1:10" s="4" customFormat="1" ht="47.25" x14ac:dyDescent="0.25">
      <c r="A261" s="22" t="s">
        <v>1027</v>
      </c>
      <c r="B261" s="11" t="s">
        <v>525</v>
      </c>
      <c r="C261" s="7">
        <v>41383</v>
      </c>
      <c r="D261" s="21" t="str">
        <f t="shared" si="6"/>
        <v>25.000,00</v>
      </c>
      <c r="E261" s="21" t="s">
        <v>851</v>
      </c>
      <c r="F261" s="9" t="s">
        <v>1433</v>
      </c>
      <c r="G261" s="6" t="s">
        <v>264</v>
      </c>
      <c r="H261" s="8" t="s">
        <v>756</v>
      </c>
      <c r="I261" s="29" t="s">
        <v>1440</v>
      </c>
      <c r="J261" s="164"/>
    </row>
    <row r="262" spans="1:10" s="4" customFormat="1" ht="31.5" x14ac:dyDescent="0.25">
      <c r="A262" s="22" t="s">
        <v>1028</v>
      </c>
      <c r="B262" s="11" t="s">
        <v>526</v>
      </c>
      <c r="C262" s="7">
        <v>41383</v>
      </c>
      <c r="D262" s="21" t="str">
        <f t="shared" si="6"/>
        <v>10.000,00</v>
      </c>
      <c r="E262" s="21" t="s">
        <v>812</v>
      </c>
      <c r="F262" s="9" t="s">
        <v>1433</v>
      </c>
      <c r="G262" s="6" t="s">
        <v>274</v>
      </c>
      <c r="H262" s="8" t="s">
        <v>756</v>
      </c>
      <c r="I262" s="29" t="s">
        <v>1440</v>
      </c>
      <c r="J262" s="164"/>
    </row>
    <row r="263" spans="1:10" s="4" customFormat="1" ht="47.25" x14ac:dyDescent="0.25">
      <c r="A263" s="22" t="s">
        <v>1029</v>
      </c>
      <c r="B263" s="11" t="s">
        <v>527</v>
      </c>
      <c r="C263" s="7">
        <v>41383</v>
      </c>
      <c r="D263" s="21" t="str">
        <f t="shared" si="6"/>
        <v>25.000,00</v>
      </c>
      <c r="E263" s="21" t="s">
        <v>851</v>
      </c>
      <c r="F263" s="9" t="s">
        <v>1433</v>
      </c>
      <c r="G263" s="6" t="s">
        <v>257</v>
      </c>
      <c r="H263" s="8" t="s">
        <v>756</v>
      </c>
      <c r="I263" s="29" t="s">
        <v>1440</v>
      </c>
      <c r="J263" s="164"/>
    </row>
    <row r="264" spans="1:10" s="4" customFormat="1" ht="31.5" x14ac:dyDescent="0.25">
      <c r="A264" s="22" t="s">
        <v>1030</v>
      </c>
      <c r="B264" s="11" t="s">
        <v>528</v>
      </c>
      <c r="C264" s="7">
        <v>41386</v>
      </c>
      <c r="D264" s="21" t="str">
        <f t="shared" si="6"/>
        <v>3.000,00</v>
      </c>
      <c r="E264" s="21" t="s">
        <v>968</v>
      </c>
      <c r="F264" s="9" t="s">
        <v>1433</v>
      </c>
      <c r="G264" s="6" t="s">
        <v>529</v>
      </c>
      <c r="H264" s="8" t="s">
        <v>756</v>
      </c>
      <c r="I264" s="29" t="s">
        <v>1440</v>
      </c>
      <c r="J264" s="164"/>
    </row>
    <row r="265" spans="1:10" s="4" customFormat="1" ht="31.5" x14ac:dyDescent="0.25">
      <c r="A265" s="22" t="s">
        <v>1031</v>
      </c>
      <c r="B265" s="11" t="s">
        <v>158</v>
      </c>
      <c r="C265" s="7">
        <v>41386</v>
      </c>
      <c r="D265" s="21" t="str">
        <f t="shared" si="6"/>
        <v>10.000,00</v>
      </c>
      <c r="E265" s="21" t="s">
        <v>812</v>
      </c>
      <c r="F265" s="9" t="s">
        <v>1433</v>
      </c>
      <c r="G265" s="6" t="s">
        <v>159</v>
      </c>
      <c r="H265" s="8" t="s">
        <v>756</v>
      </c>
      <c r="I265" s="29" t="s">
        <v>1440</v>
      </c>
      <c r="J265" s="164"/>
    </row>
    <row r="266" spans="1:10" s="4" customFormat="1" ht="31.5" x14ac:dyDescent="0.25">
      <c r="A266" s="22" t="s">
        <v>1032</v>
      </c>
      <c r="B266" s="11" t="s">
        <v>530</v>
      </c>
      <c r="C266" s="7">
        <v>41386</v>
      </c>
      <c r="D266" s="21" t="str">
        <f t="shared" si="6"/>
        <v>3.000,00</v>
      </c>
      <c r="E266" s="21" t="s">
        <v>968</v>
      </c>
      <c r="F266" s="9" t="s">
        <v>1433</v>
      </c>
      <c r="G266" s="6" t="s">
        <v>263</v>
      </c>
      <c r="H266" s="8" t="s">
        <v>756</v>
      </c>
      <c r="I266" s="29" t="s">
        <v>1440</v>
      </c>
      <c r="J266" s="164"/>
    </row>
    <row r="267" spans="1:10" s="4" customFormat="1" ht="31.5" x14ac:dyDescent="0.25">
      <c r="A267" s="22" t="s">
        <v>1033</v>
      </c>
      <c r="B267" s="11" t="s">
        <v>160</v>
      </c>
      <c r="C267" s="7">
        <v>41386</v>
      </c>
      <c r="D267" s="21" t="str">
        <f t="shared" si="6"/>
        <v>2.000,00</v>
      </c>
      <c r="E267" s="21" t="s">
        <v>919</v>
      </c>
      <c r="F267" s="9" t="s">
        <v>1433</v>
      </c>
      <c r="G267" s="6" t="s">
        <v>35</v>
      </c>
      <c r="H267" s="8" t="s">
        <v>756</v>
      </c>
      <c r="I267" s="29" t="s">
        <v>1440</v>
      </c>
      <c r="J267" s="164"/>
    </row>
    <row r="268" spans="1:10" s="4" customFormat="1" ht="31.5" x14ac:dyDescent="0.25">
      <c r="A268" s="22" t="s">
        <v>1034</v>
      </c>
      <c r="B268" s="11" t="s">
        <v>161</v>
      </c>
      <c r="C268" s="7">
        <v>41386</v>
      </c>
      <c r="D268" s="21" t="str">
        <f t="shared" si="6"/>
        <v>6.000,00</v>
      </c>
      <c r="E268" s="21" t="s">
        <v>965</v>
      </c>
      <c r="F268" s="9" t="s">
        <v>1433</v>
      </c>
      <c r="G268" s="6" t="s">
        <v>290</v>
      </c>
      <c r="H268" s="8" t="s">
        <v>756</v>
      </c>
      <c r="I268" s="29" t="s">
        <v>1440</v>
      </c>
      <c r="J268" s="164"/>
    </row>
    <row r="269" spans="1:10" s="4" customFormat="1" ht="31.5" x14ac:dyDescent="0.25">
      <c r="A269" s="22" t="s">
        <v>1035</v>
      </c>
      <c r="B269" s="11" t="s">
        <v>531</v>
      </c>
      <c r="C269" s="7">
        <v>41386</v>
      </c>
      <c r="D269" s="21" t="str">
        <f t="shared" si="6"/>
        <v>70.000,00</v>
      </c>
      <c r="E269" s="21" t="s">
        <v>805</v>
      </c>
      <c r="F269" s="9" t="s">
        <v>1443</v>
      </c>
      <c r="G269" s="6" t="s">
        <v>9</v>
      </c>
      <c r="H269" s="8" t="s">
        <v>162</v>
      </c>
      <c r="I269" s="29" t="s">
        <v>1440</v>
      </c>
      <c r="J269" s="164"/>
    </row>
    <row r="270" spans="1:10" s="4" customFormat="1" ht="31.5" x14ac:dyDescent="0.25">
      <c r="A270" s="22" t="s">
        <v>1036</v>
      </c>
      <c r="B270" s="11" t="s">
        <v>532</v>
      </c>
      <c r="C270" s="7">
        <v>41386</v>
      </c>
      <c r="D270" s="21" t="str">
        <f t="shared" si="6"/>
        <v>50.000,00</v>
      </c>
      <c r="E270" s="21" t="s">
        <v>1073</v>
      </c>
      <c r="F270" s="9" t="s">
        <v>1443</v>
      </c>
      <c r="G270" s="6" t="s">
        <v>217</v>
      </c>
      <c r="H270" s="8" t="s">
        <v>1323</v>
      </c>
      <c r="I270" s="29" t="s">
        <v>1440</v>
      </c>
      <c r="J270" s="164"/>
    </row>
    <row r="271" spans="1:10" s="4" customFormat="1" ht="47.25" x14ac:dyDescent="0.25">
      <c r="A271" s="22" t="s">
        <v>1037</v>
      </c>
      <c r="B271" s="11" t="s">
        <v>533</v>
      </c>
      <c r="C271" s="7">
        <v>41386</v>
      </c>
      <c r="D271" s="21" t="str">
        <f t="shared" si="6"/>
        <v>70.000,00</v>
      </c>
      <c r="E271" s="21" t="s">
        <v>805</v>
      </c>
      <c r="F271" s="9" t="s">
        <v>1443</v>
      </c>
      <c r="G271" s="6" t="s">
        <v>275</v>
      </c>
      <c r="H271" s="8" t="s">
        <v>162</v>
      </c>
      <c r="I271" s="29" t="s">
        <v>1440</v>
      </c>
      <c r="J271" s="164"/>
    </row>
    <row r="272" spans="1:10" s="4" customFormat="1" ht="47.25" x14ac:dyDescent="0.25">
      <c r="A272" s="22" t="s">
        <v>1038</v>
      </c>
      <c r="B272" s="11" t="s">
        <v>534</v>
      </c>
      <c r="C272" s="7">
        <v>41386</v>
      </c>
      <c r="D272" s="21" t="str">
        <f t="shared" si="6"/>
        <v>70.000,00</v>
      </c>
      <c r="E272" s="21" t="s">
        <v>805</v>
      </c>
      <c r="F272" s="9" t="s">
        <v>1443</v>
      </c>
      <c r="G272" s="6" t="s">
        <v>228</v>
      </c>
      <c r="H272" s="8" t="s">
        <v>162</v>
      </c>
      <c r="I272" s="29" t="s">
        <v>1440</v>
      </c>
      <c r="J272" s="164"/>
    </row>
    <row r="273" spans="1:10" s="4" customFormat="1" ht="31.5" x14ac:dyDescent="0.25">
      <c r="A273" s="22" t="s">
        <v>1039</v>
      </c>
      <c r="B273" s="11" t="s">
        <v>535</v>
      </c>
      <c r="C273" s="7">
        <v>41387</v>
      </c>
      <c r="D273" s="21" t="str">
        <f t="shared" si="6"/>
        <v>2.000,00</v>
      </c>
      <c r="E273" s="21" t="s">
        <v>919</v>
      </c>
      <c r="F273" s="9" t="s">
        <v>1433</v>
      </c>
      <c r="G273" s="6" t="s">
        <v>269</v>
      </c>
      <c r="H273" s="8" t="s">
        <v>756</v>
      </c>
      <c r="I273" s="29" t="s">
        <v>1440</v>
      </c>
      <c r="J273" s="164"/>
    </row>
    <row r="274" spans="1:10" s="4" customFormat="1" ht="31.5" x14ac:dyDescent="0.25">
      <c r="A274" s="22" t="s">
        <v>1040</v>
      </c>
      <c r="B274" s="11" t="s">
        <v>535</v>
      </c>
      <c r="C274" s="7">
        <v>41387</v>
      </c>
      <c r="D274" s="21" t="str">
        <f t="shared" si="6"/>
        <v>2.000,00</v>
      </c>
      <c r="E274" s="21" t="s">
        <v>919</v>
      </c>
      <c r="F274" s="9" t="s">
        <v>1433</v>
      </c>
      <c r="G274" s="6" t="s">
        <v>269</v>
      </c>
      <c r="H274" s="8" t="s">
        <v>756</v>
      </c>
      <c r="I274" s="29" t="s">
        <v>1440</v>
      </c>
      <c r="J274" s="164"/>
    </row>
    <row r="275" spans="1:10" s="4" customFormat="1" ht="31.5" x14ac:dyDescent="0.25">
      <c r="A275" s="22" t="s">
        <v>1041</v>
      </c>
      <c r="B275" s="11" t="s">
        <v>535</v>
      </c>
      <c r="C275" s="7">
        <v>41387</v>
      </c>
      <c r="D275" s="21" t="str">
        <f t="shared" si="6"/>
        <v>2.000,00</v>
      </c>
      <c r="E275" s="21" t="s">
        <v>919</v>
      </c>
      <c r="F275" s="9" t="s">
        <v>1433</v>
      </c>
      <c r="G275" s="6" t="s">
        <v>269</v>
      </c>
      <c r="H275" s="8" t="s">
        <v>756</v>
      </c>
      <c r="I275" s="29" t="s">
        <v>1440</v>
      </c>
      <c r="J275" s="164"/>
    </row>
    <row r="276" spans="1:10" s="4" customFormat="1" ht="47.25" x14ac:dyDescent="0.25">
      <c r="A276" s="22" t="s">
        <v>1042</v>
      </c>
      <c r="B276" s="11" t="s">
        <v>163</v>
      </c>
      <c r="C276" s="7">
        <v>41387</v>
      </c>
      <c r="D276" s="21" t="str">
        <f t="shared" si="6"/>
        <v>1.000,00</v>
      </c>
      <c r="E276" s="21" t="s">
        <v>848</v>
      </c>
      <c r="F276" s="9" t="s">
        <v>1433</v>
      </c>
      <c r="G276" s="6" t="s">
        <v>164</v>
      </c>
      <c r="H276" s="8" t="s">
        <v>756</v>
      </c>
      <c r="I276" s="29" t="s">
        <v>1440</v>
      </c>
      <c r="J276" s="164"/>
    </row>
    <row r="277" spans="1:10" s="4" customFormat="1" ht="47.25" x14ac:dyDescent="0.25">
      <c r="A277" s="22" t="s">
        <v>1043</v>
      </c>
      <c r="B277" s="11" t="s">
        <v>536</v>
      </c>
      <c r="C277" s="7">
        <v>41388</v>
      </c>
      <c r="D277" s="21" t="str">
        <f t="shared" si="6"/>
        <v>8.000,00</v>
      </c>
      <c r="E277" s="21" t="s">
        <v>1049</v>
      </c>
      <c r="F277" s="9" t="s">
        <v>1433</v>
      </c>
      <c r="G277" s="6" t="s">
        <v>291</v>
      </c>
      <c r="H277" s="8" t="s">
        <v>756</v>
      </c>
      <c r="I277" s="29" t="s">
        <v>1440</v>
      </c>
      <c r="J277" s="164"/>
    </row>
    <row r="278" spans="1:10" s="4" customFormat="1" ht="31.5" x14ac:dyDescent="0.25">
      <c r="A278" s="22" t="s">
        <v>1044</v>
      </c>
      <c r="B278" s="11" t="s">
        <v>165</v>
      </c>
      <c r="C278" s="7">
        <v>41388</v>
      </c>
      <c r="D278" s="21" t="str">
        <f t="shared" si="6"/>
        <v>3.000,00</v>
      </c>
      <c r="E278" s="21" t="s">
        <v>968</v>
      </c>
      <c r="F278" s="9" t="s">
        <v>1433</v>
      </c>
      <c r="G278" s="6" t="s">
        <v>31</v>
      </c>
      <c r="H278" s="8" t="s">
        <v>756</v>
      </c>
      <c r="I278" s="29" t="s">
        <v>1440</v>
      </c>
      <c r="J278" s="164"/>
    </row>
    <row r="279" spans="1:10" s="4" customFormat="1" ht="47.25" x14ac:dyDescent="0.25">
      <c r="A279" s="22" t="s">
        <v>1045</v>
      </c>
      <c r="B279" s="11" t="s">
        <v>537</v>
      </c>
      <c r="C279" s="7">
        <v>41388</v>
      </c>
      <c r="D279" s="21" t="str">
        <f t="shared" si="6"/>
        <v>2.000,00</v>
      </c>
      <c r="E279" s="21" t="s">
        <v>919</v>
      </c>
      <c r="F279" s="9" t="s">
        <v>1433</v>
      </c>
      <c r="G279" s="6" t="s">
        <v>262</v>
      </c>
      <c r="H279" s="8" t="s">
        <v>1321</v>
      </c>
      <c r="I279" s="29" t="s">
        <v>1440</v>
      </c>
      <c r="J279" s="164"/>
    </row>
    <row r="280" spans="1:10" s="4" customFormat="1" ht="31.5" x14ac:dyDescent="0.25">
      <c r="A280" s="22" t="s">
        <v>1046</v>
      </c>
      <c r="B280" s="11" t="s">
        <v>538</v>
      </c>
      <c r="C280" s="7">
        <v>41388</v>
      </c>
      <c r="D280" s="21" t="str">
        <f t="shared" si="6"/>
        <v>2.000,00</v>
      </c>
      <c r="E280" s="21" t="s">
        <v>919</v>
      </c>
      <c r="F280" s="9" t="s">
        <v>1433</v>
      </c>
      <c r="G280" s="6" t="s">
        <v>539</v>
      </c>
      <c r="H280" s="8" t="s">
        <v>756</v>
      </c>
      <c r="I280" s="29" t="s">
        <v>1440</v>
      </c>
      <c r="J280" s="164"/>
    </row>
    <row r="281" spans="1:10" s="4" customFormat="1" ht="47.25" x14ac:dyDescent="0.25">
      <c r="A281" s="22" t="s">
        <v>1047</v>
      </c>
      <c r="B281" s="11" t="s">
        <v>166</v>
      </c>
      <c r="C281" s="7">
        <v>41388</v>
      </c>
      <c r="D281" s="21" t="str">
        <f t="shared" si="6"/>
        <v>7.500,00</v>
      </c>
      <c r="E281" s="21" t="s">
        <v>1324</v>
      </c>
      <c r="F281" s="9" t="s">
        <v>1433</v>
      </c>
      <c r="G281" s="6" t="s">
        <v>297</v>
      </c>
      <c r="H281" s="8" t="s">
        <v>756</v>
      </c>
      <c r="I281" s="29" t="s">
        <v>1440</v>
      </c>
      <c r="J281" s="164"/>
    </row>
    <row r="282" spans="1:10" s="4" customFormat="1" ht="47.25" x14ac:dyDescent="0.25">
      <c r="A282" s="22" t="s">
        <v>1048</v>
      </c>
      <c r="B282" s="11" t="s">
        <v>166</v>
      </c>
      <c r="C282" s="7">
        <v>41388</v>
      </c>
      <c r="D282" s="21" t="str">
        <f t="shared" si="6"/>
        <v>7.500,00</v>
      </c>
      <c r="E282" s="21" t="s">
        <v>1324</v>
      </c>
      <c r="F282" s="9" t="s">
        <v>1433</v>
      </c>
      <c r="G282" s="6" t="s">
        <v>297</v>
      </c>
      <c r="H282" s="8" t="s">
        <v>756</v>
      </c>
      <c r="I282" s="29" t="s">
        <v>1440</v>
      </c>
      <c r="J282" s="164"/>
    </row>
    <row r="283" spans="1:10" s="4" customFormat="1" ht="31.5" x14ac:dyDescent="0.25">
      <c r="A283" s="22" t="s">
        <v>1050</v>
      </c>
      <c r="B283" s="11" t="s">
        <v>167</v>
      </c>
      <c r="C283" s="7">
        <v>41389</v>
      </c>
      <c r="D283" s="21" t="str">
        <f t="shared" si="6"/>
        <v>6.000,00</v>
      </c>
      <c r="E283" s="21" t="s">
        <v>965</v>
      </c>
      <c r="F283" s="9" t="s">
        <v>1433</v>
      </c>
      <c r="G283" s="6" t="s">
        <v>28</v>
      </c>
      <c r="H283" s="8" t="s">
        <v>756</v>
      </c>
      <c r="I283" s="29" t="s">
        <v>1440</v>
      </c>
      <c r="J283" s="164"/>
    </row>
    <row r="284" spans="1:10" s="4" customFormat="1" ht="31.5" x14ac:dyDescent="0.25">
      <c r="A284" s="22" t="s">
        <v>1051</v>
      </c>
      <c r="B284" s="11" t="s">
        <v>540</v>
      </c>
      <c r="C284" s="7">
        <v>41390</v>
      </c>
      <c r="D284" s="21" t="str">
        <f t="shared" si="6"/>
        <v>2.000,00</v>
      </c>
      <c r="E284" s="21" t="s">
        <v>919</v>
      </c>
      <c r="F284" s="9" t="s">
        <v>1433</v>
      </c>
      <c r="G284" s="6" t="s">
        <v>279</v>
      </c>
      <c r="H284" s="8" t="s">
        <v>756</v>
      </c>
      <c r="I284" s="29" t="s">
        <v>1440</v>
      </c>
      <c r="J284" s="164"/>
    </row>
    <row r="285" spans="1:10" s="4" customFormat="1" ht="47.25" x14ac:dyDescent="0.25">
      <c r="A285" s="22" t="s">
        <v>1052</v>
      </c>
      <c r="B285" s="11" t="s">
        <v>168</v>
      </c>
      <c r="C285" s="7">
        <v>41390</v>
      </c>
      <c r="D285" s="21" t="str">
        <f t="shared" si="6"/>
        <v>2.500,00</v>
      </c>
      <c r="E285" s="21" t="s">
        <v>973</v>
      </c>
      <c r="F285" s="9" t="s">
        <v>1433</v>
      </c>
      <c r="G285" s="6" t="s">
        <v>34</v>
      </c>
      <c r="H285" s="8" t="s">
        <v>756</v>
      </c>
      <c r="I285" s="29" t="s">
        <v>1440</v>
      </c>
      <c r="J285" s="164"/>
    </row>
    <row r="286" spans="1:10" s="4" customFormat="1" ht="31.5" x14ac:dyDescent="0.25">
      <c r="A286" s="22" t="s">
        <v>1053</v>
      </c>
      <c r="B286" s="11" t="s">
        <v>541</v>
      </c>
      <c r="C286" s="7">
        <v>41390</v>
      </c>
      <c r="D286" s="21" t="str">
        <f t="shared" si="6"/>
        <v>2.000,00</v>
      </c>
      <c r="E286" s="21" t="s">
        <v>919</v>
      </c>
      <c r="F286" s="9" t="s">
        <v>1433</v>
      </c>
      <c r="G286" s="6" t="s">
        <v>280</v>
      </c>
      <c r="H286" s="8" t="s">
        <v>756</v>
      </c>
      <c r="I286" s="29" t="s">
        <v>1440</v>
      </c>
      <c r="J286" s="164"/>
    </row>
    <row r="287" spans="1:10" s="4" customFormat="1" ht="78.75" x14ac:dyDescent="0.25">
      <c r="A287" s="22" t="s">
        <v>1054</v>
      </c>
      <c r="B287" s="11" t="s">
        <v>542</v>
      </c>
      <c r="C287" s="7">
        <v>41390</v>
      </c>
      <c r="D287" s="21" t="str">
        <f t="shared" si="6"/>
        <v>10.000,00</v>
      </c>
      <c r="E287" s="21" t="s">
        <v>812</v>
      </c>
      <c r="F287" s="9" t="s">
        <v>1433</v>
      </c>
      <c r="G287" s="6" t="s">
        <v>543</v>
      </c>
      <c r="H287" s="8" t="s">
        <v>756</v>
      </c>
      <c r="I287" s="29" t="s">
        <v>1440</v>
      </c>
      <c r="J287" s="164"/>
    </row>
    <row r="288" spans="1:10" s="4" customFormat="1" ht="31.5" x14ac:dyDescent="0.25">
      <c r="A288" s="22" t="s">
        <v>1055</v>
      </c>
      <c r="B288" s="11" t="s">
        <v>544</v>
      </c>
      <c r="C288" s="7">
        <v>41393</v>
      </c>
      <c r="D288" s="21" t="str">
        <f t="shared" si="6"/>
        <v>2.000,00</v>
      </c>
      <c r="E288" s="21" t="s">
        <v>919</v>
      </c>
      <c r="F288" s="9" t="s">
        <v>1433</v>
      </c>
      <c r="G288" s="6" t="s">
        <v>545</v>
      </c>
      <c r="H288" s="8" t="s">
        <v>756</v>
      </c>
      <c r="I288" s="29" t="s">
        <v>1440</v>
      </c>
      <c r="J288" s="164"/>
    </row>
    <row r="289" spans="1:10" s="4" customFormat="1" ht="47.25" x14ac:dyDescent="0.25">
      <c r="A289" s="22" t="s">
        <v>1056</v>
      </c>
      <c r="B289" s="11" t="s">
        <v>169</v>
      </c>
      <c r="C289" s="7">
        <v>41393</v>
      </c>
      <c r="D289" s="21" t="str">
        <f t="shared" si="6"/>
        <v>4.000,00</v>
      </c>
      <c r="E289" s="21" t="s">
        <v>959</v>
      </c>
      <c r="F289" s="9" t="s">
        <v>1433</v>
      </c>
      <c r="G289" s="6" t="s">
        <v>170</v>
      </c>
      <c r="H289" s="8" t="s">
        <v>756</v>
      </c>
      <c r="I289" s="29" t="s">
        <v>1440</v>
      </c>
      <c r="J289" s="164"/>
    </row>
    <row r="290" spans="1:10" s="4" customFormat="1" ht="47.25" x14ac:dyDescent="0.25">
      <c r="A290" s="22" t="s">
        <v>1057</v>
      </c>
      <c r="B290" s="11" t="s">
        <v>169</v>
      </c>
      <c r="C290" s="7">
        <v>41393</v>
      </c>
      <c r="D290" s="21" t="str">
        <f t="shared" si="6"/>
        <v>2.000,00</v>
      </c>
      <c r="E290" s="21" t="s">
        <v>919</v>
      </c>
      <c r="F290" s="9" t="s">
        <v>1433</v>
      </c>
      <c r="G290" s="6" t="s">
        <v>170</v>
      </c>
      <c r="H290" s="8" t="s">
        <v>756</v>
      </c>
      <c r="I290" s="29" t="s">
        <v>1440</v>
      </c>
      <c r="J290" s="164"/>
    </row>
    <row r="291" spans="1:10" s="4" customFormat="1" ht="47.25" x14ac:dyDescent="0.25">
      <c r="A291" s="22" t="s">
        <v>1058</v>
      </c>
      <c r="B291" s="11" t="s">
        <v>546</v>
      </c>
      <c r="C291" s="7">
        <v>41393</v>
      </c>
      <c r="D291" s="21" t="str">
        <f t="shared" si="6"/>
        <v>2.000,00</v>
      </c>
      <c r="E291" s="21" t="s">
        <v>919</v>
      </c>
      <c r="F291" s="9" t="s">
        <v>1433</v>
      </c>
      <c r="G291" s="6" t="s">
        <v>547</v>
      </c>
      <c r="H291" s="8" t="s">
        <v>756</v>
      </c>
      <c r="I291" s="29" t="s">
        <v>1440</v>
      </c>
      <c r="J291" s="164"/>
    </row>
    <row r="292" spans="1:10" s="4" customFormat="1" ht="31.5" x14ac:dyDescent="0.25">
      <c r="A292" s="22" t="s">
        <v>1059</v>
      </c>
      <c r="B292" s="11" t="s">
        <v>548</v>
      </c>
      <c r="C292" s="7">
        <v>41393</v>
      </c>
      <c r="D292" s="21" t="str">
        <f t="shared" si="6"/>
        <v>10.000,00</v>
      </c>
      <c r="E292" s="21" t="s">
        <v>812</v>
      </c>
      <c r="F292" s="9" t="s">
        <v>1433</v>
      </c>
      <c r="G292" s="6" t="s">
        <v>268</v>
      </c>
      <c r="H292" s="8" t="s">
        <v>756</v>
      </c>
      <c r="I292" s="29" t="s">
        <v>1440</v>
      </c>
      <c r="J292" s="164"/>
    </row>
    <row r="293" spans="1:10" s="4" customFormat="1" ht="31.5" x14ac:dyDescent="0.25">
      <c r="A293" s="22" t="s">
        <v>1060</v>
      </c>
      <c r="B293" s="11" t="s">
        <v>549</v>
      </c>
      <c r="C293" s="7">
        <v>41394</v>
      </c>
      <c r="D293" s="21" t="str">
        <f t="shared" si="6"/>
        <v>2.000,00</v>
      </c>
      <c r="E293" s="21" t="s">
        <v>919</v>
      </c>
      <c r="F293" s="9" t="s">
        <v>1433</v>
      </c>
      <c r="G293" s="6" t="s">
        <v>278</v>
      </c>
      <c r="H293" s="8" t="s">
        <v>756</v>
      </c>
      <c r="I293" s="29" t="s">
        <v>1440</v>
      </c>
      <c r="J293" s="164"/>
    </row>
    <row r="294" spans="1:10" s="4" customFormat="1" ht="31.5" x14ac:dyDescent="0.25">
      <c r="A294" s="22" t="s">
        <v>1061</v>
      </c>
      <c r="B294" s="11" t="s">
        <v>549</v>
      </c>
      <c r="C294" s="7">
        <v>41394</v>
      </c>
      <c r="D294" s="21" t="str">
        <f t="shared" si="6"/>
        <v>2.000,00</v>
      </c>
      <c r="E294" s="21" t="s">
        <v>919</v>
      </c>
      <c r="F294" s="9" t="s">
        <v>1433</v>
      </c>
      <c r="G294" s="6" t="s">
        <v>278</v>
      </c>
      <c r="H294" s="8" t="s">
        <v>756</v>
      </c>
      <c r="I294" s="29" t="s">
        <v>1440</v>
      </c>
      <c r="J294" s="164"/>
    </row>
    <row r="295" spans="1:10" s="4" customFormat="1" ht="15.75" x14ac:dyDescent="0.25">
      <c r="A295" s="22" t="s">
        <v>1062</v>
      </c>
      <c r="B295" s="11" t="s">
        <v>10211</v>
      </c>
      <c r="C295" s="7">
        <v>41394</v>
      </c>
      <c r="D295" s="21">
        <f t="shared" si="6"/>
        <v>2400</v>
      </c>
      <c r="E295" s="21">
        <f>400*6</f>
        <v>2400</v>
      </c>
      <c r="F295" s="9" t="s">
        <v>138</v>
      </c>
      <c r="G295" s="6" t="s">
        <v>171</v>
      </c>
      <c r="H295" s="8" t="s">
        <v>1398</v>
      </c>
      <c r="I295" s="29" t="s">
        <v>1440</v>
      </c>
      <c r="J295" s="164"/>
    </row>
    <row r="296" spans="1:10" s="4" customFormat="1" ht="15.75" x14ac:dyDescent="0.25">
      <c r="A296" s="22" t="s">
        <v>1064</v>
      </c>
      <c r="B296" s="11" t="s">
        <v>10211</v>
      </c>
      <c r="C296" s="7">
        <v>41394</v>
      </c>
      <c r="D296" s="21">
        <f t="shared" si="6"/>
        <v>2400</v>
      </c>
      <c r="E296" s="21">
        <f>400*6</f>
        <v>2400</v>
      </c>
      <c r="F296" s="9" t="s">
        <v>138</v>
      </c>
      <c r="G296" s="6" t="s">
        <v>550</v>
      </c>
      <c r="H296" s="8" t="s">
        <v>1398</v>
      </c>
      <c r="I296" s="29" t="s">
        <v>1440</v>
      </c>
      <c r="J296" s="164"/>
    </row>
    <row r="297" spans="1:10" s="4" customFormat="1" ht="15.75" x14ac:dyDescent="0.25">
      <c r="A297" s="22" t="s">
        <v>1065</v>
      </c>
      <c r="B297" s="11" t="s">
        <v>10211</v>
      </c>
      <c r="C297" s="7">
        <v>41394</v>
      </c>
      <c r="D297" s="21">
        <f t="shared" si="6"/>
        <v>1600</v>
      </c>
      <c r="E297" s="21">
        <f>400*4</f>
        <v>1600</v>
      </c>
      <c r="F297" s="9" t="s">
        <v>137</v>
      </c>
      <c r="G297" s="6" t="s">
        <v>172</v>
      </c>
      <c r="H297" s="8" t="s">
        <v>1399</v>
      </c>
      <c r="I297" s="29" t="s">
        <v>1440</v>
      </c>
      <c r="J297" s="164"/>
    </row>
    <row r="298" spans="1:10" s="4" customFormat="1" ht="47.25" x14ac:dyDescent="0.25">
      <c r="A298" s="22" t="s">
        <v>1066</v>
      </c>
      <c r="B298" s="11" t="s">
        <v>551</v>
      </c>
      <c r="C298" s="7">
        <v>41396</v>
      </c>
      <c r="D298" s="21" t="str">
        <f t="shared" si="6"/>
        <v>2.000,00</v>
      </c>
      <c r="E298" s="21" t="s">
        <v>919</v>
      </c>
      <c r="F298" s="9" t="s">
        <v>1433</v>
      </c>
      <c r="G298" s="6" t="s">
        <v>552</v>
      </c>
      <c r="H298" s="8" t="s">
        <v>1321</v>
      </c>
      <c r="I298" s="29" t="s">
        <v>1440</v>
      </c>
      <c r="J298" s="164"/>
    </row>
    <row r="299" spans="1:10" s="4" customFormat="1" ht="31.5" x14ac:dyDescent="0.25">
      <c r="A299" s="22" t="s">
        <v>1067</v>
      </c>
      <c r="B299" s="11" t="s">
        <v>553</v>
      </c>
      <c r="C299" s="7">
        <v>41396</v>
      </c>
      <c r="D299" s="21" t="str">
        <f t="shared" si="6"/>
        <v>2.000,00</v>
      </c>
      <c r="E299" s="21" t="s">
        <v>919</v>
      </c>
      <c r="F299" s="9" t="s">
        <v>1433</v>
      </c>
      <c r="G299" s="6" t="s">
        <v>282</v>
      </c>
      <c r="H299" s="8" t="s">
        <v>756</v>
      </c>
      <c r="I299" s="29" t="s">
        <v>1440</v>
      </c>
      <c r="J299" s="164"/>
    </row>
    <row r="300" spans="1:10" s="4" customFormat="1" ht="63" x14ac:dyDescent="0.25">
      <c r="A300" s="22" t="s">
        <v>1068</v>
      </c>
      <c r="B300" s="11" t="s">
        <v>554</v>
      </c>
      <c r="C300" s="7">
        <v>41397</v>
      </c>
      <c r="D300" s="21" t="str">
        <f t="shared" si="6"/>
        <v>2.000,00</v>
      </c>
      <c r="E300" s="21" t="s">
        <v>919</v>
      </c>
      <c r="F300" s="9" t="s">
        <v>1433</v>
      </c>
      <c r="G300" s="6" t="s">
        <v>296</v>
      </c>
      <c r="H300" s="8" t="s">
        <v>756</v>
      </c>
      <c r="I300" s="29" t="s">
        <v>1440</v>
      </c>
      <c r="J300" s="164"/>
    </row>
    <row r="301" spans="1:10" s="4" customFormat="1" ht="63" x14ac:dyDescent="0.25">
      <c r="A301" s="22" t="s">
        <v>1069</v>
      </c>
      <c r="B301" s="11" t="s">
        <v>554</v>
      </c>
      <c r="C301" s="7">
        <v>41397</v>
      </c>
      <c r="D301" s="21" t="str">
        <f t="shared" si="6"/>
        <v>5.000,00</v>
      </c>
      <c r="E301" s="21" t="s">
        <v>963</v>
      </c>
      <c r="F301" s="9" t="s">
        <v>1433</v>
      </c>
      <c r="G301" s="6" t="s">
        <v>296</v>
      </c>
      <c r="H301" s="8" t="s">
        <v>756</v>
      </c>
      <c r="I301" s="29" t="s">
        <v>1440</v>
      </c>
      <c r="J301" s="164"/>
    </row>
    <row r="302" spans="1:10" s="4" customFormat="1" ht="63" x14ac:dyDescent="0.25">
      <c r="A302" s="22" t="s">
        <v>1070</v>
      </c>
      <c r="B302" s="11" t="s">
        <v>554</v>
      </c>
      <c r="C302" s="7">
        <v>41397</v>
      </c>
      <c r="D302" s="21" t="str">
        <f t="shared" si="6"/>
        <v>2.000,00</v>
      </c>
      <c r="E302" s="21" t="s">
        <v>919</v>
      </c>
      <c r="F302" s="9" t="s">
        <v>1433</v>
      </c>
      <c r="G302" s="6" t="s">
        <v>296</v>
      </c>
      <c r="H302" s="8" t="s">
        <v>756</v>
      </c>
      <c r="I302" s="29" t="s">
        <v>1440</v>
      </c>
      <c r="J302" s="164"/>
    </row>
    <row r="303" spans="1:10" s="4" customFormat="1" ht="63" x14ac:dyDescent="0.25">
      <c r="A303" s="22" t="s">
        <v>1071</v>
      </c>
      <c r="B303" s="11" t="s">
        <v>554</v>
      </c>
      <c r="C303" s="7">
        <v>41397</v>
      </c>
      <c r="D303" s="21" t="str">
        <f t="shared" si="6"/>
        <v>3.000,00</v>
      </c>
      <c r="E303" s="21" t="s">
        <v>968</v>
      </c>
      <c r="F303" s="9" t="s">
        <v>1433</v>
      </c>
      <c r="G303" s="6" t="s">
        <v>296</v>
      </c>
      <c r="H303" s="8" t="s">
        <v>756</v>
      </c>
      <c r="I303" s="29" t="s">
        <v>1440</v>
      </c>
      <c r="J303" s="164"/>
    </row>
    <row r="304" spans="1:10" s="30" customFormat="1" ht="31.5" x14ac:dyDescent="0.25">
      <c r="A304" s="22" t="s">
        <v>1072</v>
      </c>
      <c r="B304" s="23" t="s">
        <v>555</v>
      </c>
      <c r="C304" s="24">
        <v>41400</v>
      </c>
      <c r="D304" s="21" t="str">
        <f t="shared" si="6"/>
        <v>-</v>
      </c>
      <c r="E304" s="25" t="s">
        <v>0</v>
      </c>
      <c r="F304" s="26" t="s">
        <v>1433</v>
      </c>
      <c r="G304" s="27" t="s">
        <v>382</v>
      </c>
      <c r="H304" s="28" t="s">
        <v>0</v>
      </c>
      <c r="I304" s="29" t="s">
        <v>0</v>
      </c>
      <c r="J304" s="160"/>
    </row>
    <row r="305" spans="1:10" s="4" customFormat="1" ht="47.25" x14ac:dyDescent="0.25">
      <c r="A305" s="22" t="s">
        <v>1074</v>
      </c>
      <c r="B305" s="11" t="s">
        <v>556</v>
      </c>
      <c r="C305" s="7">
        <v>41400</v>
      </c>
      <c r="D305" s="21" t="str">
        <f t="shared" si="6"/>
        <v>3.000,00</v>
      </c>
      <c r="E305" s="21" t="s">
        <v>968</v>
      </c>
      <c r="F305" s="9" t="s">
        <v>1433</v>
      </c>
      <c r="G305" s="6" t="s">
        <v>288</v>
      </c>
      <c r="H305" s="8" t="s">
        <v>756</v>
      </c>
      <c r="I305" s="29" t="s">
        <v>1440</v>
      </c>
      <c r="J305" s="164"/>
    </row>
    <row r="306" spans="1:10" s="4" customFormat="1" ht="31.5" x14ac:dyDescent="0.25">
      <c r="A306" s="22" t="s">
        <v>1075</v>
      </c>
      <c r="B306" s="11" t="s">
        <v>557</v>
      </c>
      <c r="C306" s="7">
        <v>41402</v>
      </c>
      <c r="D306" s="21" t="str">
        <f t="shared" si="6"/>
        <v>2.000,00</v>
      </c>
      <c r="E306" s="21" t="s">
        <v>919</v>
      </c>
      <c r="F306" s="9" t="s">
        <v>1433</v>
      </c>
      <c r="G306" s="6" t="s">
        <v>277</v>
      </c>
      <c r="H306" s="8" t="s">
        <v>756</v>
      </c>
      <c r="I306" s="29" t="s">
        <v>1440</v>
      </c>
      <c r="J306" s="164"/>
    </row>
    <row r="307" spans="1:10" s="4" customFormat="1" ht="31.5" x14ac:dyDescent="0.25">
      <c r="A307" s="22" t="s">
        <v>1076</v>
      </c>
      <c r="B307" s="11" t="s">
        <v>558</v>
      </c>
      <c r="C307" s="7">
        <v>41402</v>
      </c>
      <c r="D307" s="21" t="str">
        <f t="shared" si="6"/>
        <v>6.000,00</v>
      </c>
      <c r="E307" s="21" t="s">
        <v>965</v>
      </c>
      <c r="F307" s="9" t="s">
        <v>1433</v>
      </c>
      <c r="G307" s="6" t="s">
        <v>276</v>
      </c>
      <c r="H307" s="8" t="s">
        <v>756</v>
      </c>
      <c r="I307" s="29" t="s">
        <v>1440</v>
      </c>
      <c r="J307" s="164"/>
    </row>
    <row r="308" spans="1:10" s="4" customFormat="1" ht="31.5" x14ac:dyDescent="0.25">
      <c r="A308" s="22" t="s">
        <v>1077</v>
      </c>
      <c r="B308" s="11" t="s">
        <v>559</v>
      </c>
      <c r="C308" s="7">
        <v>41402</v>
      </c>
      <c r="D308" s="21">
        <f t="shared" si="6"/>
        <v>47500</v>
      </c>
      <c r="E308" s="21">
        <v>47500</v>
      </c>
      <c r="F308" s="9" t="s">
        <v>1443</v>
      </c>
      <c r="G308" s="6" t="s">
        <v>294</v>
      </c>
      <c r="H308" s="8" t="s">
        <v>162</v>
      </c>
      <c r="I308" s="29" t="s">
        <v>1440</v>
      </c>
      <c r="J308" s="164"/>
    </row>
    <row r="309" spans="1:10" s="4" customFormat="1" ht="31.5" x14ac:dyDescent="0.25">
      <c r="A309" s="22" t="s">
        <v>1078</v>
      </c>
      <c r="B309" s="11" t="s">
        <v>560</v>
      </c>
      <c r="C309" s="7">
        <v>41402</v>
      </c>
      <c r="D309" s="21">
        <f t="shared" si="6"/>
        <v>45000</v>
      </c>
      <c r="E309" s="21">
        <v>45000</v>
      </c>
      <c r="F309" s="9" t="s">
        <v>1443</v>
      </c>
      <c r="G309" s="6" t="s">
        <v>232</v>
      </c>
      <c r="H309" s="8" t="s">
        <v>162</v>
      </c>
      <c r="I309" s="29" t="s">
        <v>1440</v>
      </c>
      <c r="J309" s="164"/>
    </row>
    <row r="310" spans="1:10" s="4" customFormat="1" ht="31.5" x14ac:dyDescent="0.25">
      <c r="A310" s="22" t="s">
        <v>1079</v>
      </c>
      <c r="B310" s="11" t="s">
        <v>561</v>
      </c>
      <c r="C310" s="7">
        <v>41402</v>
      </c>
      <c r="D310" s="21" t="str">
        <f t="shared" si="6"/>
        <v>11.250,00</v>
      </c>
      <c r="E310" s="21" t="s">
        <v>1325</v>
      </c>
      <c r="F310" s="9" t="s">
        <v>1443</v>
      </c>
      <c r="G310" s="6" t="s">
        <v>9</v>
      </c>
      <c r="H310" s="8" t="s">
        <v>162</v>
      </c>
      <c r="I310" s="29" t="s">
        <v>1440</v>
      </c>
      <c r="J310" s="164"/>
    </row>
    <row r="311" spans="1:10" s="4" customFormat="1" ht="31.5" x14ac:dyDescent="0.25">
      <c r="A311" s="22" t="s">
        <v>1080</v>
      </c>
      <c r="B311" s="11" t="s">
        <v>562</v>
      </c>
      <c r="C311" s="7">
        <v>41402</v>
      </c>
      <c r="D311" s="21" t="str">
        <f t="shared" si="6"/>
        <v>45.000,00</v>
      </c>
      <c r="E311" s="21" t="s">
        <v>1202</v>
      </c>
      <c r="F311" s="9" t="s">
        <v>1443</v>
      </c>
      <c r="G311" s="6" t="s">
        <v>9</v>
      </c>
      <c r="H311" s="8" t="s">
        <v>162</v>
      </c>
      <c r="I311" s="29" t="s">
        <v>1440</v>
      </c>
      <c r="J311" s="164"/>
    </row>
    <row r="312" spans="1:10" s="4" customFormat="1" ht="31.5" x14ac:dyDescent="0.25">
      <c r="A312" s="22" t="s">
        <v>1081</v>
      </c>
      <c r="B312" s="11" t="s">
        <v>563</v>
      </c>
      <c r="C312" s="7">
        <v>41402</v>
      </c>
      <c r="D312" s="21" t="str">
        <f t="shared" si="6"/>
        <v>18.750,00</v>
      </c>
      <c r="E312" s="21" t="s">
        <v>1326</v>
      </c>
      <c r="F312" s="9" t="s">
        <v>1443</v>
      </c>
      <c r="G312" s="6" t="s">
        <v>210</v>
      </c>
      <c r="H312" s="8" t="s">
        <v>162</v>
      </c>
      <c r="I312" s="29" t="s">
        <v>1440</v>
      </c>
      <c r="J312" s="164"/>
    </row>
    <row r="313" spans="1:10" s="4" customFormat="1" ht="31.5" x14ac:dyDescent="0.25">
      <c r="A313" s="22" t="s">
        <v>1082</v>
      </c>
      <c r="B313" s="11" t="s">
        <v>564</v>
      </c>
      <c r="C313" s="7">
        <v>41402</v>
      </c>
      <c r="D313" s="21" t="str">
        <f t="shared" si="6"/>
        <v>41.250,00</v>
      </c>
      <c r="E313" s="21" t="s">
        <v>1327</v>
      </c>
      <c r="F313" s="9" t="s">
        <v>1443</v>
      </c>
      <c r="G313" s="6" t="s">
        <v>275</v>
      </c>
      <c r="H313" s="8" t="s">
        <v>162</v>
      </c>
      <c r="I313" s="29" t="s">
        <v>1440</v>
      </c>
      <c r="J313" s="164"/>
    </row>
    <row r="314" spans="1:10" s="4" customFormat="1" ht="31.5" x14ac:dyDescent="0.25">
      <c r="A314" s="22" t="s">
        <v>1083</v>
      </c>
      <c r="B314" s="11" t="s">
        <v>565</v>
      </c>
      <c r="C314" s="7">
        <v>41402</v>
      </c>
      <c r="D314" s="21" t="str">
        <f t="shared" ref="D314:D374" si="7">E314</f>
        <v>22.500,00</v>
      </c>
      <c r="E314" s="21" t="s">
        <v>1289</v>
      </c>
      <c r="F314" s="9" t="s">
        <v>1443</v>
      </c>
      <c r="G314" s="6" t="s">
        <v>36</v>
      </c>
      <c r="H314" s="8" t="s">
        <v>162</v>
      </c>
      <c r="I314" s="29" t="s">
        <v>1440</v>
      </c>
      <c r="J314" s="164"/>
    </row>
    <row r="315" spans="1:10" s="4" customFormat="1" ht="47.25" x14ac:dyDescent="0.25">
      <c r="A315" s="22" t="s">
        <v>1084</v>
      </c>
      <c r="B315" s="11" t="s">
        <v>566</v>
      </c>
      <c r="C315" s="7">
        <v>41402</v>
      </c>
      <c r="D315" s="21" t="str">
        <f t="shared" si="7"/>
        <v>22.500,00</v>
      </c>
      <c r="E315" s="21" t="s">
        <v>1289</v>
      </c>
      <c r="F315" s="9" t="s">
        <v>1443</v>
      </c>
      <c r="G315" s="6" t="s">
        <v>302</v>
      </c>
      <c r="H315" s="8" t="s">
        <v>162</v>
      </c>
      <c r="I315" s="29" t="s">
        <v>1440</v>
      </c>
      <c r="J315" s="164"/>
    </row>
    <row r="316" spans="1:10" s="4" customFormat="1" ht="31.5" x14ac:dyDescent="0.25">
      <c r="A316" s="22" t="s">
        <v>1085</v>
      </c>
      <c r="B316" s="11" t="s">
        <v>567</v>
      </c>
      <c r="C316" s="7">
        <v>41402</v>
      </c>
      <c r="D316" s="21" t="str">
        <f t="shared" si="7"/>
        <v>45.000,00</v>
      </c>
      <c r="E316" s="21" t="s">
        <v>1202</v>
      </c>
      <c r="F316" s="9" t="s">
        <v>1443</v>
      </c>
      <c r="G316" s="6" t="s">
        <v>228</v>
      </c>
      <c r="H316" s="8" t="s">
        <v>162</v>
      </c>
      <c r="I316" s="29" t="s">
        <v>1440</v>
      </c>
      <c r="J316" s="164"/>
    </row>
    <row r="317" spans="1:10" s="4" customFormat="1" ht="31.5" x14ac:dyDescent="0.25">
      <c r="A317" s="22" t="s">
        <v>1086</v>
      </c>
      <c r="B317" s="11" t="s">
        <v>568</v>
      </c>
      <c r="C317" s="7">
        <v>41402</v>
      </c>
      <c r="D317" s="21" t="str">
        <f t="shared" si="7"/>
        <v>22.500,00</v>
      </c>
      <c r="E317" s="21" t="s">
        <v>1289</v>
      </c>
      <c r="F317" s="9" t="s">
        <v>1443</v>
      </c>
      <c r="G317" s="6" t="s">
        <v>301</v>
      </c>
      <c r="H317" s="8" t="s">
        <v>162</v>
      </c>
      <c r="I317" s="29" t="s">
        <v>1440</v>
      </c>
      <c r="J317" s="164"/>
    </row>
    <row r="318" spans="1:10" s="4" customFormat="1" ht="31.5" x14ac:dyDescent="0.25">
      <c r="A318" s="22" t="s">
        <v>1087</v>
      </c>
      <c r="B318" s="11" t="s">
        <v>569</v>
      </c>
      <c r="C318" s="7">
        <v>41402</v>
      </c>
      <c r="D318" s="21" t="str">
        <f t="shared" si="7"/>
        <v>22.500,00</v>
      </c>
      <c r="E318" s="21" t="s">
        <v>1289</v>
      </c>
      <c r="F318" s="9" t="s">
        <v>1443</v>
      </c>
      <c r="G318" s="6" t="s">
        <v>227</v>
      </c>
      <c r="H318" s="8" t="s">
        <v>162</v>
      </c>
      <c r="I318" s="29" t="s">
        <v>1440</v>
      </c>
      <c r="J318" s="164"/>
    </row>
    <row r="319" spans="1:10" s="4" customFormat="1" ht="31.5" x14ac:dyDescent="0.25">
      <c r="A319" s="22" t="s">
        <v>1088</v>
      </c>
      <c r="B319" s="11" t="s">
        <v>570</v>
      </c>
      <c r="C319" s="7">
        <v>41402</v>
      </c>
      <c r="D319" s="21" t="str">
        <f t="shared" si="7"/>
        <v>22.500,00</v>
      </c>
      <c r="E319" s="21" t="s">
        <v>1289</v>
      </c>
      <c r="F319" s="9" t="s">
        <v>1443</v>
      </c>
      <c r="G319" s="6" t="s">
        <v>38</v>
      </c>
      <c r="H319" s="8" t="s">
        <v>162</v>
      </c>
      <c r="I319" s="29" t="s">
        <v>1440</v>
      </c>
      <c r="J319" s="164"/>
    </row>
    <row r="320" spans="1:10" s="4" customFormat="1" ht="31.5" x14ac:dyDescent="0.25">
      <c r="A320" s="22" t="s">
        <v>1089</v>
      </c>
      <c r="B320" s="11" t="s">
        <v>571</v>
      </c>
      <c r="C320" s="7">
        <v>41402</v>
      </c>
      <c r="D320" s="21" t="str">
        <f t="shared" si="7"/>
        <v>22.500,00</v>
      </c>
      <c r="E320" s="21" t="s">
        <v>1289</v>
      </c>
      <c r="F320" s="9" t="s">
        <v>1443</v>
      </c>
      <c r="G320" s="6" t="s">
        <v>231</v>
      </c>
      <c r="H320" s="8" t="s">
        <v>162</v>
      </c>
      <c r="I320" s="29" t="s">
        <v>1440</v>
      </c>
      <c r="J320" s="164"/>
    </row>
    <row r="321" spans="1:10" s="4" customFormat="1" ht="31.5" x14ac:dyDescent="0.25">
      <c r="A321" s="22" t="s">
        <v>1090</v>
      </c>
      <c r="B321" s="11" t="s">
        <v>572</v>
      </c>
      <c r="C321" s="7">
        <v>41402</v>
      </c>
      <c r="D321" s="21" t="str">
        <f t="shared" si="7"/>
        <v>18.750,00</v>
      </c>
      <c r="E321" s="21" t="s">
        <v>1326</v>
      </c>
      <c r="F321" s="9" t="s">
        <v>1443</v>
      </c>
      <c r="G321" s="6" t="s">
        <v>7</v>
      </c>
      <c r="H321" s="8" t="s">
        <v>162</v>
      </c>
      <c r="I321" s="29" t="s">
        <v>1440</v>
      </c>
      <c r="J321" s="164"/>
    </row>
    <row r="322" spans="1:10" s="4" customFormat="1" ht="31.5" x14ac:dyDescent="0.25">
      <c r="A322" s="22" t="s">
        <v>1091</v>
      </c>
      <c r="B322" s="11" t="s">
        <v>573</v>
      </c>
      <c r="C322" s="7">
        <v>41402</v>
      </c>
      <c r="D322" s="21" t="str">
        <f t="shared" si="7"/>
        <v>22.500,00</v>
      </c>
      <c r="E322" s="21" t="s">
        <v>1289</v>
      </c>
      <c r="F322" s="9" t="s">
        <v>1443</v>
      </c>
      <c r="G322" s="6" t="s">
        <v>303</v>
      </c>
      <c r="H322" s="8" t="s">
        <v>162</v>
      </c>
      <c r="I322" s="29" t="s">
        <v>1440</v>
      </c>
      <c r="J322" s="164"/>
    </row>
    <row r="323" spans="1:10" s="4" customFormat="1" ht="31.5" x14ac:dyDescent="0.25">
      <c r="A323" s="22" t="s">
        <v>1092</v>
      </c>
      <c r="B323" s="11" t="s">
        <v>574</v>
      </c>
      <c r="C323" s="7">
        <v>41404</v>
      </c>
      <c r="D323" s="21" t="str">
        <f t="shared" si="7"/>
        <v>-</v>
      </c>
      <c r="E323" s="21" t="s">
        <v>0</v>
      </c>
      <c r="F323" s="9" t="s">
        <v>138</v>
      </c>
      <c r="G323" s="6" t="s">
        <v>173</v>
      </c>
      <c r="H323" s="8" t="s">
        <v>61</v>
      </c>
      <c r="I323" s="29" t="s">
        <v>0</v>
      </c>
      <c r="J323" s="164"/>
    </row>
    <row r="324" spans="1:10" s="4" customFormat="1" ht="31.5" x14ac:dyDescent="0.25">
      <c r="A324" s="22" t="s">
        <v>1093</v>
      </c>
      <c r="B324" s="11" t="s">
        <v>293</v>
      </c>
      <c r="C324" s="7">
        <v>41405</v>
      </c>
      <c r="D324" s="21" t="str">
        <f t="shared" si="7"/>
        <v>15.600,00</v>
      </c>
      <c r="E324" s="21" t="s">
        <v>1063</v>
      </c>
      <c r="F324" s="9" t="s">
        <v>50</v>
      </c>
      <c r="G324" s="6" t="s">
        <v>11</v>
      </c>
      <c r="H324" s="8" t="s">
        <v>1328</v>
      </c>
      <c r="I324" s="29" t="s">
        <v>1440</v>
      </c>
      <c r="J324" s="164"/>
    </row>
    <row r="325" spans="1:10" s="4" customFormat="1" ht="31.5" x14ac:dyDescent="0.25">
      <c r="A325" s="22" t="s">
        <v>1094</v>
      </c>
      <c r="B325" s="11" t="s">
        <v>292</v>
      </c>
      <c r="C325" s="7">
        <v>41405</v>
      </c>
      <c r="D325" s="21" t="str">
        <f t="shared" si="7"/>
        <v>13.200,00</v>
      </c>
      <c r="E325" s="21" t="s">
        <v>1329</v>
      </c>
      <c r="F325" s="9" t="s">
        <v>50</v>
      </c>
      <c r="G325" s="6" t="s">
        <v>11</v>
      </c>
      <c r="H325" s="8" t="s">
        <v>1328</v>
      </c>
      <c r="I325" s="29" t="s">
        <v>1440</v>
      </c>
      <c r="J325" s="164"/>
    </row>
    <row r="326" spans="1:10" s="4" customFormat="1" ht="31.5" x14ac:dyDescent="0.25">
      <c r="A326" s="22" t="s">
        <v>1095</v>
      </c>
      <c r="B326" s="11" t="s">
        <v>575</v>
      </c>
      <c r="C326" s="7">
        <v>41407</v>
      </c>
      <c r="D326" s="21" t="str">
        <f t="shared" si="7"/>
        <v>3.000,00</v>
      </c>
      <c r="E326" s="21" t="s">
        <v>968</v>
      </c>
      <c r="F326" s="9" t="s">
        <v>1433</v>
      </c>
      <c r="G326" s="6" t="s">
        <v>285</v>
      </c>
      <c r="H326" s="8" t="s">
        <v>756</v>
      </c>
      <c r="I326" s="29" t="s">
        <v>1440</v>
      </c>
      <c r="J326" s="164"/>
    </row>
    <row r="327" spans="1:10" s="4" customFormat="1" ht="31.5" x14ac:dyDescent="0.25">
      <c r="A327" s="22" t="s">
        <v>1096</v>
      </c>
      <c r="B327" s="11" t="s">
        <v>174</v>
      </c>
      <c r="C327" s="7">
        <v>41409</v>
      </c>
      <c r="D327" s="21" t="str">
        <f t="shared" si="7"/>
        <v>2.000,00</v>
      </c>
      <c r="E327" s="21" t="s">
        <v>919</v>
      </c>
      <c r="F327" s="9" t="s">
        <v>1433</v>
      </c>
      <c r="G327" s="6" t="s">
        <v>175</v>
      </c>
      <c r="H327" s="8" t="s">
        <v>756</v>
      </c>
      <c r="I327" s="29" t="s">
        <v>1440</v>
      </c>
      <c r="J327" s="164"/>
    </row>
    <row r="328" spans="1:10" s="51" customFormat="1" ht="31.5" x14ac:dyDescent="0.25">
      <c r="A328" s="22" t="s">
        <v>1097</v>
      </c>
      <c r="B328" s="44" t="s">
        <v>576</v>
      </c>
      <c r="C328" s="45">
        <v>41411</v>
      </c>
      <c r="D328" s="31" t="str">
        <f t="shared" si="7"/>
        <v xml:space="preserve">4.000,00 </v>
      </c>
      <c r="E328" s="46" t="s">
        <v>1330</v>
      </c>
      <c r="F328" s="47" t="s">
        <v>1454</v>
      </c>
      <c r="G328" s="48" t="s">
        <v>577</v>
      </c>
      <c r="H328" s="49" t="s">
        <v>1453</v>
      </c>
      <c r="I328" s="50" t="s">
        <v>1440</v>
      </c>
      <c r="J328" s="162"/>
    </row>
    <row r="329" spans="1:10" s="4" customFormat="1" ht="31.5" x14ac:dyDescent="0.25">
      <c r="A329" s="22" t="s">
        <v>1098</v>
      </c>
      <c r="B329" s="11" t="s">
        <v>176</v>
      </c>
      <c r="C329" s="7">
        <v>41415</v>
      </c>
      <c r="D329" s="21" t="str">
        <f t="shared" si="7"/>
        <v>4.000,00</v>
      </c>
      <c r="E329" s="21" t="s">
        <v>959</v>
      </c>
      <c r="F329" s="9" t="s">
        <v>1433</v>
      </c>
      <c r="G329" s="6" t="s">
        <v>177</v>
      </c>
      <c r="H329" s="8" t="s">
        <v>756</v>
      </c>
      <c r="I329" s="29" t="s">
        <v>1440</v>
      </c>
      <c r="J329" s="164"/>
    </row>
    <row r="330" spans="1:10" s="30" customFormat="1" ht="31.5" x14ac:dyDescent="0.25">
      <c r="A330" s="22" t="s">
        <v>1099</v>
      </c>
      <c r="B330" s="23" t="s">
        <v>578</v>
      </c>
      <c r="C330" s="24">
        <v>41417</v>
      </c>
      <c r="D330" s="21" t="str">
        <f t="shared" si="7"/>
        <v xml:space="preserve">7.500,00 </v>
      </c>
      <c r="E330" s="25" t="s">
        <v>1331</v>
      </c>
      <c r="F330" s="26" t="s">
        <v>1430</v>
      </c>
      <c r="G330" s="27" t="s">
        <v>579</v>
      </c>
      <c r="H330" s="28" t="s">
        <v>59</v>
      </c>
      <c r="I330" s="29" t="s">
        <v>1440</v>
      </c>
      <c r="J330" s="160"/>
    </row>
    <row r="331" spans="1:10" s="4" customFormat="1" ht="31.5" x14ac:dyDescent="0.25">
      <c r="A331" s="22" t="s">
        <v>1100</v>
      </c>
      <c r="B331" s="11" t="s">
        <v>580</v>
      </c>
      <c r="C331" s="7">
        <v>41418</v>
      </c>
      <c r="D331" s="21" t="str">
        <f t="shared" si="7"/>
        <v>2.000,00</v>
      </c>
      <c r="E331" s="21" t="s">
        <v>919</v>
      </c>
      <c r="F331" s="9" t="s">
        <v>1433</v>
      </c>
      <c r="G331" s="6" t="s">
        <v>284</v>
      </c>
      <c r="H331" s="8" t="s">
        <v>756</v>
      </c>
      <c r="I331" s="29" t="s">
        <v>1440</v>
      </c>
      <c r="J331" s="164"/>
    </row>
    <row r="332" spans="1:10" s="4" customFormat="1" ht="31.5" x14ac:dyDescent="0.25">
      <c r="A332" s="22" t="s">
        <v>1101</v>
      </c>
      <c r="B332" s="11" t="s">
        <v>581</v>
      </c>
      <c r="C332" s="7">
        <v>41421</v>
      </c>
      <c r="D332" s="21" t="str">
        <f t="shared" si="7"/>
        <v>59.500,00</v>
      </c>
      <c r="E332" s="21" t="s">
        <v>1332</v>
      </c>
      <c r="F332" s="9" t="s">
        <v>50</v>
      </c>
      <c r="G332" s="6" t="s">
        <v>582</v>
      </c>
      <c r="H332" s="8" t="s">
        <v>1410</v>
      </c>
      <c r="I332" s="29" t="s">
        <v>1440</v>
      </c>
      <c r="J332" s="164"/>
    </row>
    <row r="333" spans="1:10" s="4" customFormat="1" ht="47.25" x14ac:dyDescent="0.25">
      <c r="A333" s="22" t="s">
        <v>1102</v>
      </c>
      <c r="B333" s="11" t="s">
        <v>178</v>
      </c>
      <c r="C333" s="7">
        <v>41421</v>
      </c>
      <c r="D333" s="21" t="str">
        <f t="shared" si="7"/>
        <v>5.000,00</v>
      </c>
      <c r="E333" s="21" t="s">
        <v>963</v>
      </c>
      <c r="F333" s="9" t="s">
        <v>1433</v>
      </c>
      <c r="G333" s="6" t="s">
        <v>179</v>
      </c>
      <c r="H333" s="8" t="s">
        <v>59</v>
      </c>
      <c r="I333" s="29" t="s">
        <v>1440</v>
      </c>
      <c r="J333" s="164"/>
    </row>
    <row r="334" spans="1:10" s="4" customFormat="1" ht="31.5" x14ac:dyDescent="0.25">
      <c r="A334" s="22" t="s">
        <v>1103</v>
      </c>
      <c r="B334" s="11" t="s">
        <v>583</v>
      </c>
      <c r="C334" s="7">
        <v>41422</v>
      </c>
      <c r="D334" s="21" t="str">
        <f t="shared" si="7"/>
        <v>59.000,00</v>
      </c>
      <c r="E334" s="21" t="s">
        <v>1333</v>
      </c>
      <c r="F334" s="9" t="s">
        <v>1465</v>
      </c>
      <c r="G334" s="6" t="s">
        <v>584</v>
      </c>
      <c r="H334" s="8" t="s">
        <v>1466</v>
      </c>
      <c r="I334" s="29" t="s">
        <v>1440</v>
      </c>
      <c r="J334" s="164"/>
    </row>
    <row r="335" spans="1:10" s="51" customFormat="1" ht="47.25" x14ac:dyDescent="0.25">
      <c r="A335" s="22" t="s">
        <v>1104</v>
      </c>
      <c r="B335" s="44" t="s">
        <v>585</v>
      </c>
      <c r="C335" s="45">
        <v>41422</v>
      </c>
      <c r="D335" s="31">
        <f t="shared" si="7"/>
        <v>27700</v>
      </c>
      <c r="E335" s="46">
        <v>27700</v>
      </c>
      <c r="F335" s="47" t="s">
        <v>1467</v>
      </c>
      <c r="G335" s="48" t="s">
        <v>584</v>
      </c>
      <c r="H335" s="49" t="s">
        <v>1468</v>
      </c>
      <c r="I335" s="50" t="s">
        <v>1440</v>
      </c>
      <c r="J335" s="162"/>
    </row>
    <row r="336" spans="1:10" s="4" customFormat="1" ht="15.75" x14ac:dyDescent="0.25">
      <c r="A336" s="22" t="s">
        <v>1105</v>
      </c>
      <c r="B336" s="11" t="s">
        <v>586</v>
      </c>
      <c r="C336" s="7">
        <v>41422</v>
      </c>
      <c r="D336" s="21">
        <f t="shared" si="7"/>
        <v>8000</v>
      </c>
      <c r="E336" s="21">
        <f>40*200</f>
        <v>8000</v>
      </c>
      <c r="F336" s="9" t="s">
        <v>1411</v>
      </c>
      <c r="G336" s="6" t="s">
        <v>587</v>
      </c>
      <c r="H336" s="8" t="s">
        <v>1412</v>
      </c>
      <c r="I336" s="29" t="s">
        <v>1440</v>
      </c>
      <c r="J336" s="164"/>
    </row>
    <row r="337" spans="1:10" s="4" customFormat="1" ht="47.25" x14ac:dyDescent="0.25">
      <c r="A337" s="22" t="s">
        <v>1106</v>
      </c>
      <c r="B337" s="11" t="s">
        <v>588</v>
      </c>
      <c r="C337" s="7">
        <v>41425</v>
      </c>
      <c r="D337" s="21" t="str">
        <f t="shared" si="7"/>
        <v>8.000,00</v>
      </c>
      <c r="E337" s="21" t="s">
        <v>1049</v>
      </c>
      <c r="F337" s="9" t="s">
        <v>1433</v>
      </c>
      <c r="G337" s="6" t="s">
        <v>289</v>
      </c>
      <c r="H337" s="8" t="s">
        <v>756</v>
      </c>
      <c r="I337" s="29" t="s">
        <v>1440</v>
      </c>
      <c r="J337" s="164"/>
    </row>
    <row r="338" spans="1:10" s="4" customFormat="1" ht="31.5" x14ac:dyDescent="0.25">
      <c r="A338" s="22" t="s">
        <v>1107</v>
      </c>
      <c r="B338" s="11" t="s">
        <v>589</v>
      </c>
      <c r="C338" s="7">
        <v>41429</v>
      </c>
      <c r="D338" s="21">
        <f t="shared" si="7"/>
        <v>2800</v>
      </c>
      <c r="E338" s="21">
        <f>400*7</f>
        <v>2800</v>
      </c>
      <c r="F338" s="9" t="s">
        <v>186</v>
      </c>
      <c r="G338" s="6" t="s">
        <v>590</v>
      </c>
      <c r="H338" s="8" t="s">
        <v>1401</v>
      </c>
      <c r="I338" s="29" t="s">
        <v>1440</v>
      </c>
      <c r="J338" s="164"/>
    </row>
    <row r="339" spans="1:10" s="4" customFormat="1" ht="47.25" x14ac:dyDescent="0.25">
      <c r="A339" s="22" t="s">
        <v>1108</v>
      </c>
      <c r="B339" s="11" t="s">
        <v>591</v>
      </c>
      <c r="C339" s="7">
        <v>41436</v>
      </c>
      <c r="D339" s="21" t="str">
        <f t="shared" si="7"/>
        <v>86.250,00</v>
      </c>
      <c r="E339" s="21" t="s">
        <v>1334</v>
      </c>
      <c r="F339" s="9" t="s">
        <v>1444</v>
      </c>
      <c r="G339" s="6" t="s">
        <v>592</v>
      </c>
      <c r="H339" s="8" t="s">
        <v>180</v>
      </c>
      <c r="I339" s="29" t="s">
        <v>1440</v>
      </c>
      <c r="J339" s="164"/>
    </row>
    <row r="340" spans="1:10" s="4" customFormat="1" ht="31.5" x14ac:dyDescent="0.25">
      <c r="A340" s="22" t="s">
        <v>1109</v>
      </c>
      <c r="B340" s="11" t="s">
        <v>181</v>
      </c>
      <c r="C340" s="7">
        <v>41437</v>
      </c>
      <c r="D340" s="21" t="str">
        <f t="shared" si="7"/>
        <v>2.000,00</v>
      </c>
      <c r="E340" s="21" t="s">
        <v>919</v>
      </c>
      <c r="F340" s="9" t="s">
        <v>1433</v>
      </c>
      <c r="G340" s="6" t="s">
        <v>182</v>
      </c>
      <c r="H340" s="8" t="s">
        <v>756</v>
      </c>
      <c r="I340" s="29" t="s">
        <v>1440</v>
      </c>
      <c r="J340" s="164"/>
    </row>
    <row r="341" spans="1:10" s="4" customFormat="1" ht="31.5" x14ac:dyDescent="0.25">
      <c r="A341" s="22" t="s">
        <v>1110</v>
      </c>
      <c r="B341" s="11" t="s">
        <v>593</v>
      </c>
      <c r="C341" s="7">
        <v>41439</v>
      </c>
      <c r="D341" s="21" t="str">
        <f t="shared" si="7"/>
        <v>4.000,00</v>
      </c>
      <c r="E341" s="21" t="s">
        <v>959</v>
      </c>
      <c r="F341" s="9" t="s">
        <v>1433</v>
      </c>
      <c r="G341" s="6" t="s">
        <v>250</v>
      </c>
      <c r="H341" s="8" t="s">
        <v>756</v>
      </c>
      <c r="I341" s="29" t="s">
        <v>1440</v>
      </c>
      <c r="J341" s="164"/>
    </row>
    <row r="342" spans="1:10" s="4" customFormat="1" ht="31.5" x14ac:dyDescent="0.25">
      <c r="A342" s="22" t="s">
        <v>1111</v>
      </c>
      <c r="B342" s="11" t="s">
        <v>10180</v>
      </c>
      <c r="C342" s="7">
        <v>41444</v>
      </c>
      <c r="D342" s="21" t="str">
        <f t="shared" si="7"/>
        <v>-</v>
      </c>
      <c r="E342" s="21" t="s">
        <v>0</v>
      </c>
      <c r="F342" s="9" t="s">
        <v>50</v>
      </c>
      <c r="G342" s="6" t="s">
        <v>594</v>
      </c>
      <c r="H342" s="8" t="s">
        <v>1414</v>
      </c>
      <c r="I342" s="29" t="s">
        <v>1442</v>
      </c>
      <c r="J342" s="164" t="s">
        <v>244</v>
      </c>
    </row>
    <row r="343" spans="1:10" s="4" customFormat="1" ht="31.5" x14ac:dyDescent="0.25">
      <c r="A343" s="22" t="s">
        <v>1112</v>
      </c>
      <c r="B343" s="11" t="s">
        <v>10180</v>
      </c>
      <c r="C343" s="7">
        <v>41444</v>
      </c>
      <c r="D343" s="21" t="str">
        <f t="shared" si="7"/>
        <v>-</v>
      </c>
      <c r="E343" s="21" t="s">
        <v>0</v>
      </c>
      <c r="F343" s="9" t="s">
        <v>50</v>
      </c>
      <c r="G343" s="6" t="s">
        <v>183</v>
      </c>
      <c r="H343" s="8" t="s">
        <v>1414</v>
      </c>
      <c r="I343" s="29" t="s">
        <v>1442</v>
      </c>
      <c r="J343" s="164" t="s">
        <v>244</v>
      </c>
    </row>
    <row r="344" spans="1:10" s="19" customFormat="1" ht="47.25" x14ac:dyDescent="0.25">
      <c r="A344" s="22" t="s">
        <v>1113</v>
      </c>
      <c r="B344" s="13" t="s">
        <v>595</v>
      </c>
      <c r="C344" s="14">
        <v>41446</v>
      </c>
      <c r="D344" s="31" t="s">
        <v>82</v>
      </c>
      <c r="E344" s="31" t="s">
        <v>82</v>
      </c>
      <c r="F344" s="16" t="s">
        <v>50</v>
      </c>
      <c r="G344" s="17" t="s">
        <v>596</v>
      </c>
      <c r="H344" s="15" t="s">
        <v>1415</v>
      </c>
      <c r="I344" s="50" t="s">
        <v>1440</v>
      </c>
      <c r="J344" s="163"/>
    </row>
    <row r="345" spans="1:10" s="19" customFormat="1" ht="31.5" x14ac:dyDescent="0.25">
      <c r="A345" s="22" t="s">
        <v>1114</v>
      </c>
      <c r="B345" s="13" t="s">
        <v>597</v>
      </c>
      <c r="C345" s="14">
        <v>41452</v>
      </c>
      <c r="D345" s="31" t="str">
        <f t="shared" si="7"/>
        <v>11.906,50 kn</v>
      </c>
      <c r="E345" s="31" t="s">
        <v>1335</v>
      </c>
      <c r="F345" s="16" t="s">
        <v>1456</v>
      </c>
      <c r="G345" s="17" t="s">
        <v>598</v>
      </c>
      <c r="H345" s="15" t="s">
        <v>1455</v>
      </c>
      <c r="I345" s="50" t="s">
        <v>1440</v>
      </c>
      <c r="J345" s="163"/>
    </row>
    <row r="346" spans="1:10" s="19" customFormat="1" ht="47.25" x14ac:dyDescent="0.25">
      <c r="A346" s="22" t="s">
        <v>1115</v>
      </c>
      <c r="B346" s="13" t="s">
        <v>599</v>
      </c>
      <c r="C346" s="14">
        <v>41452</v>
      </c>
      <c r="D346" s="31" t="str">
        <f t="shared" si="7"/>
        <v>9.000,00 kn</v>
      </c>
      <c r="E346" s="31" t="s">
        <v>1336</v>
      </c>
      <c r="F346" s="16" t="s">
        <v>1457</v>
      </c>
      <c r="G346" s="17" t="s">
        <v>184</v>
      </c>
      <c r="H346" s="15" t="s">
        <v>1455</v>
      </c>
      <c r="I346" s="50" t="s">
        <v>1440</v>
      </c>
      <c r="J346" s="163"/>
    </row>
    <row r="347" spans="1:10" s="19" customFormat="1" ht="31.5" x14ac:dyDescent="0.25">
      <c r="A347" s="22" t="s">
        <v>1116</v>
      </c>
      <c r="B347" s="13" t="s">
        <v>600</v>
      </c>
      <c r="C347" s="14">
        <v>41453</v>
      </c>
      <c r="D347" s="31" t="str">
        <f t="shared" si="7"/>
        <v>-</v>
      </c>
      <c r="E347" s="31" t="s">
        <v>0</v>
      </c>
      <c r="F347" s="16" t="s">
        <v>1433</v>
      </c>
      <c r="G347" s="17" t="s">
        <v>80</v>
      </c>
      <c r="H347" s="15" t="s">
        <v>1416</v>
      </c>
      <c r="I347" s="50" t="s">
        <v>0</v>
      </c>
      <c r="J347" s="163"/>
    </row>
    <row r="348" spans="1:10" s="19" customFormat="1" ht="31.5" x14ac:dyDescent="0.25">
      <c r="A348" s="22" t="s">
        <v>1117</v>
      </c>
      <c r="B348" s="13" t="s">
        <v>601</v>
      </c>
      <c r="C348" s="14">
        <v>41453</v>
      </c>
      <c r="D348" s="31" t="str">
        <f t="shared" si="7"/>
        <v>-</v>
      </c>
      <c r="E348" s="31" t="s">
        <v>0</v>
      </c>
      <c r="F348" s="16" t="s">
        <v>1433</v>
      </c>
      <c r="G348" s="17" t="s">
        <v>79</v>
      </c>
      <c r="H348" s="15" t="s">
        <v>59</v>
      </c>
      <c r="I348" s="50" t="s">
        <v>0</v>
      </c>
      <c r="J348" s="163"/>
    </row>
    <row r="349" spans="1:10" s="4" customFormat="1" ht="31.5" x14ac:dyDescent="0.25">
      <c r="A349" s="22" t="s">
        <v>1118</v>
      </c>
      <c r="B349" s="11" t="s">
        <v>185</v>
      </c>
      <c r="C349" s="7">
        <v>41459</v>
      </c>
      <c r="D349" s="21" t="str">
        <f t="shared" si="7"/>
        <v>6.250</v>
      </c>
      <c r="E349" s="21" t="s">
        <v>1337</v>
      </c>
      <c r="F349" s="9" t="s">
        <v>50</v>
      </c>
      <c r="G349" s="6" t="s">
        <v>40</v>
      </c>
      <c r="H349" s="8" t="s">
        <v>59</v>
      </c>
      <c r="I349" s="29" t="s">
        <v>1440</v>
      </c>
      <c r="J349" s="164"/>
    </row>
    <row r="350" spans="1:10" s="4" customFormat="1" ht="31.5" x14ac:dyDescent="0.25">
      <c r="A350" s="22" t="s">
        <v>1119</v>
      </c>
      <c r="B350" s="11" t="s">
        <v>602</v>
      </c>
      <c r="C350" s="7">
        <v>41463</v>
      </c>
      <c r="D350" s="21" t="str">
        <f t="shared" si="7"/>
        <v>27.500,00</v>
      </c>
      <c r="E350" s="21" t="s">
        <v>1338</v>
      </c>
      <c r="F350" s="9" t="s">
        <v>1443</v>
      </c>
      <c r="G350" s="6" t="s">
        <v>603</v>
      </c>
      <c r="H350" s="8" t="s">
        <v>162</v>
      </c>
      <c r="I350" s="29" t="s">
        <v>1440</v>
      </c>
      <c r="J350" s="164"/>
    </row>
    <row r="351" spans="1:10" s="30" customFormat="1" ht="31.5" x14ac:dyDescent="0.25">
      <c r="A351" s="22" t="s">
        <v>1120</v>
      </c>
      <c r="B351" s="23" t="s">
        <v>604</v>
      </c>
      <c r="C351" s="24">
        <v>41467</v>
      </c>
      <c r="D351" s="21" t="str">
        <f t="shared" si="7"/>
        <v>-</v>
      </c>
      <c r="E351" s="25" t="s">
        <v>0</v>
      </c>
      <c r="F351" s="26" t="s">
        <v>12</v>
      </c>
      <c r="G351" s="27" t="s">
        <v>605</v>
      </c>
      <c r="H351" s="28" t="s">
        <v>0</v>
      </c>
      <c r="I351" s="29" t="s">
        <v>0</v>
      </c>
      <c r="J351" s="160"/>
    </row>
    <row r="352" spans="1:10" s="4" customFormat="1" ht="31.5" x14ac:dyDescent="0.25">
      <c r="A352" s="22" t="s">
        <v>1121</v>
      </c>
      <c r="B352" s="11" t="s">
        <v>606</v>
      </c>
      <c r="C352" s="7">
        <v>41472</v>
      </c>
      <c r="D352" s="21" t="str">
        <f t="shared" si="7"/>
        <v>50.000,00</v>
      </c>
      <c r="E352" s="21" t="s">
        <v>1073</v>
      </c>
      <c r="F352" s="9" t="s">
        <v>1443</v>
      </c>
      <c r="G352" s="6" t="s">
        <v>228</v>
      </c>
      <c r="H352" s="8" t="s">
        <v>162</v>
      </c>
      <c r="I352" s="29" t="s">
        <v>1440</v>
      </c>
      <c r="J352" s="164"/>
    </row>
    <row r="353" spans="1:10" s="4" customFormat="1" ht="31.5" x14ac:dyDescent="0.25">
      <c r="A353" s="22" t="s">
        <v>1122</v>
      </c>
      <c r="B353" s="11" t="s">
        <v>607</v>
      </c>
      <c r="C353" s="7">
        <v>41472</v>
      </c>
      <c r="D353" s="21" t="str">
        <f t="shared" si="7"/>
        <v>50.000,00</v>
      </c>
      <c r="E353" s="21" t="s">
        <v>1073</v>
      </c>
      <c r="F353" s="9" t="s">
        <v>1443</v>
      </c>
      <c r="G353" s="6" t="s">
        <v>38</v>
      </c>
      <c r="H353" s="8" t="s">
        <v>162</v>
      </c>
      <c r="I353" s="29" t="s">
        <v>1440</v>
      </c>
      <c r="J353" s="164"/>
    </row>
    <row r="354" spans="1:10" s="4" customFormat="1" ht="31.5" x14ac:dyDescent="0.25">
      <c r="A354" s="22" t="s">
        <v>1123</v>
      </c>
      <c r="B354" s="11" t="s">
        <v>608</v>
      </c>
      <c r="C354" s="7">
        <v>41472</v>
      </c>
      <c r="D354" s="21" t="str">
        <f t="shared" si="7"/>
        <v>35.000,00</v>
      </c>
      <c r="E354" s="21" t="s">
        <v>978</v>
      </c>
      <c r="F354" s="9" t="s">
        <v>1443</v>
      </c>
      <c r="G354" s="6" t="s">
        <v>217</v>
      </c>
      <c r="H354" s="8" t="s">
        <v>162</v>
      </c>
      <c r="I354" s="29" t="s">
        <v>1440</v>
      </c>
      <c r="J354" s="164"/>
    </row>
    <row r="355" spans="1:10" s="4" customFormat="1" ht="31.5" x14ac:dyDescent="0.25">
      <c r="A355" s="22" t="s">
        <v>1124</v>
      </c>
      <c r="B355" s="11" t="s">
        <v>609</v>
      </c>
      <c r="C355" s="7">
        <v>41472</v>
      </c>
      <c r="D355" s="21" t="str">
        <f t="shared" si="7"/>
        <v>50.000,00</v>
      </c>
      <c r="E355" s="21" t="s">
        <v>1073</v>
      </c>
      <c r="F355" s="9" t="s">
        <v>1443</v>
      </c>
      <c r="G355" s="6" t="s">
        <v>233</v>
      </c>
      <c r="H355" s="8" t="s">
        <v>162</v>
      </c>
      <c r="I355" s="29" t="s">
        <v>1440</v>
      </c>
      <c r="J355" s="164"/>
    </row>
    <row r="356" spans="1:10" s="4" customFormat="1" ht="31.5" x14ac:dyDescent="0.25">
      <c r="A356" s="22" t="s">
        <v>1125</v>
      </c>
      <c r="B356" s="11" t="s">
        <v>610</v>
      </c>
      <c r="C356" s="7">
        <v>41472</v>
      </c>
      <c r="D356" s="21" t="str">
        <f t="shared" si="7"/>
        <v>50.000,00</v>
      </c>
      <c r="E356" s="21" t="s">
        <v>1073</v>
      </c>
      <c r="F356" s="9" t="s">
        <v>1443</v>
      </c>
      <c r="G356" s="6" t="s">
        <v>323</v>
      </c>
      <c r="H356" s="8" t="s">
        <v>162</v>
      </c>
      <c r="I356" s="29" t="s">
        <v>1440</v>
      </c>
      <c r="J356" s="164"/>
    </row>
    <row r="357" spans="1:10" s="4" customFormat="1" ht="31.5" x14ac:dyDescent="0.25">
      <c r="A357" s="22" t="s">
        <v>1126</v>
      </c>
      <c r="B357" s="11" t="s">
        <v>611</v>
      </c>
      <c r="C357" s="7">
        <v>41472</v>
      </c>
      <c r="D357" s="21" t="str">
        <f t="shared" si="7"/>
        <v>65.000,00</v>
      </c>
      <c r="E357" s="21" t="s">
        <v>818</v>
      </c>
      <c r="F357" s="9" t="s">
        <v>1443</v>
      </c>
      <c r="G357" s="6" t="s">
        <v>275</v>
      </c>
      <c r="H357" s="8" t="s">
        <v>162</v>
      </c>
      <c r="I357" s="29" t="s">
        <v>1440</v>
      </c>
      <c r="J357" s="164"/>
    </row>
    <row r="358" spans="1:10" s="4" customFormat="1" ht="31.5" x14ac:dyDescent="0.25">
      <c r="A358" s="22" t="s">
        <v>1127</v>
      </c>
      <c r="B358" s="11" t="s">
        <v>612</v>
      </c>
      <c r="C358" s="7">
        <v>41474</v>
      </c>
      <c r="D358" s="21" t="str">
        <f t="shared" si="7"/>
        <v>65.000,00</v>
      </c>
      <c r="E358" s="21" t="s">
        <v>818</v>
      </c>
      <c r="F358" s="9" t="s">
        <v>1443</v>
      </c>
      <c r="G358" s="6" t="s">
        <v>230</v>
      </c>
      <c r="H358" s="8" t="s">
        <v>162</v>
      </c>
      <c r="I358" s="29" t="s">
        <v>1440</v>
      </c>
      <c r="J358" s="164"/>
    </row>
    <row r="359" spans="1:10" s="4" customFormat="1" ht="31.5" x14ac:dyDescent="0.25">
      <c r="A359" s="22" t="s">
        <v>1128</v>
      </c>
      <c r="B359" s="11" t="s">
        <v>10205</v>
      </c>
      <c r="C359" s="7">
        <v>41477</v>
      </c>
      <c r="D359" s="21">
        <f t="shared" si="7"/>
        <v>4200</v>
      </c>
      <c r="E359" s="21">
        <f>600*7</f>
        <v>4200</v>
      </c>
      <c r="F359" s="9" t="s">
        <v>186</v>
      </c>
      <c r="G359" s="6" t="s">
        <v>16</v>
      </c>
      <c r="H359" s="8" t="s">
        <v>1417</v>
      </c>
      <c r="I359" s="29" t="s">
        <v>1440</v>
      </c>
      <c r="J359" s="164"/>
    </row>
    <row r="360" spans="1:10" s="4" customFormat="1" ht="15.75" x14ac:dyDescent="0.25">
      <c r="A360" s="22" t="s">
        <v>1129</v>
      </c>
      <c r="B360" s="11" t="s">
        <v>10204</v>
      </c>
      <c r="C360" s="7">
        <v>41477</v>
      </c>
      <c r="D360" s="21" t="str">
        <f t="shared" si="7"/>
        <v>-</v>
      </c>
      <c r="E360" s="21" t="s">
        <v>0</v>
      </c>
      <c r="F360" s="9" t="s">
        <v>12</v>
      </c>
      <c r="G360" s="6" t="s">
        <v>187</v>
      </c>
      <c r="H360" s="8" t="s">
        <v>1418</v>
      </c>
      <c r="I360" s="29" t="s">
        <v>0</v>
      </c>
      <c r="J360" s="164"/>
    </row>
    <row r="361" spans="1:10" s="4" customFormat="1" ht="31.5" x14ac:dyDescent="0.25">
      <c r="A361" s="22" t="s">
        <v>1131</v>
      </c>
      <c r="B361" s="11" t="s">
        <v>10180</v>
      </c>
      <c r="C361" s="7" t="s">
        <v>1472</v>
      </c>
      <c r="D361" s="21" t="str">
        <f>E361</f>
        <v>-</v>
      </c>
      <c r="E361" s="21" t="s">
        <v>0</v>
      </c>
      <c r="F361" s="9" t="s">
        <v>50</v>
      </c>
      <c r="G361" s="6" t="s">
        <v>1473</v>
      </c>
      <c r="H361" s="8" t="s">
        <v>1474</v>
      </c>
      <c r="I361" s="29" t="s">
        <v>1442</v>
      </c>
      <c r="J361" s="164" t="s">
        <v>244</v>
      </c>
    </row>
    <row r="362" spans="1:10" s="4" customFormat="1" ht="47.25" x14ac:dyDescent="0.25">
      <c r="A362" s="22" t="s">
        <v>1132</v>
      </c>
      <c r="B362" s="11" t="s">
        <v>613</v>
      </c>
      <c r="C362" s="7">
        <v>41492</v>
      </c>
      <c r="D362" s="21" t="str">
        <f t="shared" si="7"/>
        <v>62.500,00</v>
      </c>
      <c r="E362" s="21" t="s">
        <v>1339</v>
      </c>
      <c r="F362" s="9" t="s">
        <v>1433</v>
      </c>
      <c r="G362" s="6" t="s">
        <v>188</v>
      </c>
      <c r="H362" s="8" t="s">
        <v>59</v>
      </c>
      <c r="I362" s="29" t="s">
        <v>1440</v>
      </c>
      <c r="J362" s="164"/>
    </row>
    <row r="363" spans="1:10" s="4" customFormat="1" ht="31.5" x14ac:dyDescent="0.25">
      <c r="A363" s="22" t="s">
        <v>1133</v>
      </c>
      <c r="B363" s="11" t="s">
        <v>1379</v>
      </c>
      <c r="C363" s="7">
        <v>41492</v>
      </c>
      <c r="D363" s="21" t="str">
        <f t="shared" si="7"/>
        <v>79.375,00</v>
      </c>
      <c r="E363" s="21" t="s">
        <v>1340</v>
      </c>
      <c r="F363" s="9" t="s">
        <v>1433</v>
      </c>
      <c r="G363" s="6" t="s">
        <v>53</v>
      </c>
      <c r="H363" s="8" t="s">
        <v>59</v>
      </c>
      <c r="I363" s="29" t="s">
        <v>1440</v>
      </c>
      <c r="J363" s="164"/>
    </row>
    <row r="364" spans="1:10" s="4" customFormat="1" ht="31.5" x14ac:dyDescent="0.25">
      <c r="A364" s="22" t="s">
        <v>1134</v>
      </c>
      <c r="B364" s="11" t="s">
        <v>614</v>
      </c>
      <c r="C364" s="7">
        <v>41493</v>
      </c>
      <c r="D364" s="21" t="str">
        <f t="shared" si="7"/>
        <v>30.000,00</v>
      </c>
      <c r="E364" s="21" t="s">
        <v>929</v>
      </c>
      <c r="F364" s="9" t="s">
        <v>1443</v>
      </c>
      <c r="G364" s="6" t="s">
        <v>7</v>
      </c>
      <c r="H364" s="8" t="s">
        <v>162</v>
      </c>
      <c r="I364" s="29" t="s">
        <v>1440</v>
      </c>
      <c r="J364" s="164"/>
    </row>
    <row r="365" spans="1:10" s="4" customFormat="1" ht="63" x14ac:dyDescent="0.25">
      <c r="A365" s="22" t="s">
        <v>1135</v>
      </c>
      <c r="B365" s="11" t="s">
        <v>615</v>
      </c>
      <c r="C365" s="7">
        <v>41507</v>
      </c>
      <c r="D365" s="21" t="str">
        <f t="shared" si="7"/>
        <v>35.000,00</v>
      </c>
      <c r="E365" s="21" t="s">
        <v>978</v>
      </c>
      <c r="F365" s="9" t="s">
        <v>1443</v>
      </c>
      <c r="G365" s="6" t="s">
        <v>210</v>
      </c>
      <c r="H365" s="8" t="s">
        <v>162</v>
      </c>
      <c r="I365" s="29" t="s">
        <v>1440</v>
      </c>
      <c r="J365" s="164"/>
    </row>
    <row r="366" spans="1:10" s="4" customFormat="1" ht="31.5" x14ac:dyDescent="0.25">
      <c r="A366" s="22" t="s">
        <v>1136</v>
      </c>
      <c r="B366" s="11" t="s">
        <v>616</v>
      </c>
      <c r="C366" s="7">
        <v>41507</v>
      </c>
      <c r="D366" s="21" t="str">
        <f t="shared" si="7"/>
        <v>60.000,00</v>
      </c>
      <c r="E366" s="21" t="s">
        <v>1341</v>
      </c>
      <c r="F366" s="9" t="s">
        <v>1443</v>
      </c>
      <c r="G366" s="6" t="s">
        <v>10</v>
      </c>
      <c r="H366" s="8" t="s">
        <v>162</v>
      </c>
      <c r="I366" s="29" t="s">
        <v>1440</v>
      </c>
      <c r="J366" s="164"/>
    </row>
    <row r="367" spans="1:10" s="4" customFormat="1" ht="15.75" x14ac:dyDescent="0.25">
      <c r="A367" s="22" t="s">
        <v>1137</v>
      </c>
      <c r="B367" s="11" t="s">
        <v>2472</v>
      </c>
      <c r="C367" s="7">
        <v>41513</v>
      </c>
      <c r="D367" s="21">
        <f>E367</f>
        <v>4000</v>
      </c>
      <c r="E367" s="21">
        <v>4000</v>
      </c>
      <c r="F367" s="9" t="s">
        <v>1433</v>
      </c>
      <c r="G367" s="6" t="s">
        <v>216</v>
      </c>
      <c r="H367" s="8" t="s">
        <v>59</v>
      </c>
      <c r="I367" s="29" t="s">
        <v>1440</v>
      </c>
      <c r="J367" s="164"/>
    </row>
    <row r="368" spans="1:10" s="30" customFormat="1" ht="63" x14ac:dyDescent="0.25">
      <c r="A368" s="22" t="s">
        <v>1138</v>
      </c>
      <c r="B368" s="23" t="s">
        <v>1380</v>
      </c>
      <c r="C368" s="24">
        <v>41515</v>
      </c>
      <c r="D368" s="21" t="str">
        <f t="shared" si="7"/>
        <v>20.000,00</v>
      </c>
      <c r="E368" s="25" t="s">
        <v>788</v>
      </c>
      <c r="F368" s="26" t="s">
        <v>1433</v>
      </c>
      <c r="G368" s="27" t="s">
        <v>618</v>
      </c>
      <c r="H368" s="28" t="s">
        <v>59</v>
      </c>
      <c r="I368" s="29" t="s">
        <v>1440</v>
      </c>
      <c r="J368" s="160"/>
    </row>
    <row r="369" spans="1:10" s="4" customFormat="1" ht="31.5" x14ac:dyDescent="0.25">
      <c r="A369" s="22" t="s">
        <v>1139</v>
      </c>
      <c r="B369" s="11" t="s">
        <v>619</v>
      </c>
      <c r="C369" s="7">
        <v>41519</v>
      </c>
      <c r="D369" s="21" t="str">
        <f t="shared" si="7"/>
        <v>75%</v>
      </c>
      <c r="E369" s="21" t="s">
        <v>1292</v>
      </c>
      <c r="F369" s="9" t="s">
        <v>1433</v>
      </c>
      <c r="G369" s="6" t="s">
        <v>18</v>
      </c>
      <c r="H369" s="8" t="s">
        <v>756</v>
      </c>
      <c r="I369" s="29" t="s">
        <v>1440</v>
      </c>
      <c r="J369" s="164"/>
    </row>
    <row r="370" spans="1:10" s="4" customFormat="1" ht="31.5" x14ac:dyDescent="0.25">
      <c r="A370" s="22" t="s">
        <v>1140</v>
      </c>
      <c r="B370" s="11" t="s">
        <v>620</v>
      </c>
      <c r="C370" s="7">
        <v>41519</v>
      </c>
      <c r="D370" s="21" t="str">
        <f t="shared" si="7"/>
        <v>75%</v>
      </c>
      <c r="E370" s="21" t="s">
        <v>1292</v>
      </c>
      <c r="F370" s="9" t="s">
        <v>1433</v>
      </c>
      <c r="G370" s="6" t="s">
        <v>47</v>
      </c>
      <c r="H370" s="8" t="s">
        <v>756</v>
      </c>
      <c r="I370" s="29" t="s">
        <v>1440</v>
      </c>
      <c r="J370" s="164"/>
    </row>
    <row r="371" spans="1:10" s="4" customFormat="1" ht="31.5" x14ac:dyDescent="0.25">
      <c r="A371" s="22" t="s">
        <v>1141</v>
      </c>
      <c r="B371" s="11" t="s">
        <v>621</v>
      </c>
      <c r="C371" s="7">
        <v>41519</v>
      </c>
      <c r="D371" s="21" t="str">
        <f t="shared" si="7"/>
        <v>12,5%</v>
      </c>
      <c r="E371" s="21" t="s">
        <v>1342</v>
      </c>
      <c r="F371" s="9" t="s">
        <v>1433</v>
      </c>
      <c r="G371" s="6" t="s">
        <v>47</v>
      </c>
      <c r="H371" s="8" t="s">
        <v>756</v>
      </c>
      <c r="I371" s="29" t="s">
        <v>1440</v>
      </c>
      <c r="J371" s="164"/>
    </row>
    <row r="372" spans="1:10" s="4" customFormat="1" ht="31.5" x14ac:dyDescent="0.25">
      <c r="A372" s="22" t="s">
        <v>1142</v>
      </c>
      <c r="B372" s="11" t="s">
        <v>622</v>
      </c>
      <c r="C372" s="7">
        <v>41519</v>
      </c>
      <c r="D372" s="21" t="str">
        <f t="shared" si="7"/>
        <v>12,5%</v>
      </c>
      <c r="E372" s="21" t="s">
        <v>1342</v>
      </c>
      <c r="F372" s="9" t="s">
        <v>1433</v>
      </c>
      <c r="G372" s="6" t="s">
        <v>18</v>
      </c>
      <c r="H372" s="8" t="s">
        <v>756</v>
      </c>
      <c r="I372" s="29" t="s">
        <v>1440</v>
      </c>
      <c r="J372" s="164"/>
    </row>
    <row r="373" spans="1:10" s="4" customFormat="1" ht="31.5" x14ac:dyDescent="0.25">
      <c r="A373" s="22" t="s">
        <v>1143</v>
      </c>
      <c r="B373" s="11" t="s">
        <v>623</v>
      </c>
      <c r="C373" s="7">
        <v>41519</v>
      </c>
      <c r="D373" s="21" t="str">
        <f t="shared" si="7"/>
        <v>75%</v>
      </c>
      <c r="E373" s="21" t="s">
        <v>1292</v>
      </c>
      <c r="F373" s="9" t="s">
        <v>1433</v>
      </c>
      <c r="G373" s="6" t="s">
        <v>41</v>
      </c>
      <c r="H373" s="8" t="s">
        <v>756</v>
      </c>
      <c r="I373" s="29" t="s">
        <v>1440</v>
      </c>
      <c r="J373" s="164"/>
    </row>
    <row r="374" spans="1:10" s="4" customFormat="1" ht="31.5" x14ac:dyDescent="0.25">
      <c r="A374" s="22" t="s">
        <v>1144</v>
      </c>
      <c r="B374" s="11" t="s">
        <v>624</v>
      </c>
      <c r="C374" s="7">
        <v>41519</v>
      </c>
      <c r="D374" s="21" t="str">
        <f t="shared" si="7"/>
        <v>75%</v>
      </c>
      <c r="E374" s="21" t="s">
        <v>1292</v>
      </c>
      <c r="F374" s="9" t="s">
        <v>1433</v>
      </c>
      <c r="G374" s="6" t="s">
        <v>19</v>
      </c>
      <c r="H374" s="8" t="s">
        <v>756</v>
      </c>
      <c r="I374" s="29" t="s">
        <v>1440</v>
      </c>
      <c r="J374" s="164"/>
    </row>
    <row r="375" spans="1:10" s="4" customFormat="1" ht="47.25" x14ac:dyDescent="0.25">
      <c r="A375" s="22" t="s">
        <v>1145</v>
      </c>
      <c r="B375" s="11" t="s">
        <v>625</v>
      </c>
      <c r="C375" s="7">
        <v>41519</v>
      </c>
      <c r="D375" s="21" t="str">
        <f t="shared" ref="D375:D382" si="8">E375</f>
        <v>12,5%</v>
      </c>
      <c r="E375" s="21" t="s">
        <v>1342</v>
      </c>
      <c r="F375" s="9" t="s">
        <v>1433</v>
      </c>
      <c r="G375" s="6" t="s">
        <v>41</v>
      </c>
      <c r="H375" s="8" t="s">
        <v>756</v>
      </c>
      <c r="I375" s="29" t="s">
        <v>1440</v>
      </c>
      <c r="J375" s="164"/>
    </row>
    <row r="376" spans="1:10" s="4" customFormat="1" ht="47.25" x14ac:dyDescent="0.25">
      <c r="A376" s="22" t="s">
        <v>1146</v>
      </c>
      <c r="B376" s="11" t="s">
        <v>626</v>
      </c>
      <c r="C376" s="7">
        <v>41519</v>
      </c>
      <c r="D376" s="21" t="str">
        <f t="shared" si="8"/>
        <v>12,5%</v>
      </c>
      <c r="E376" s="21" t="s">
        <v>1342</v>
      </c>
      <c r="F376" s="9" t="s">
        <v>1433</v>
      </c>
      <c r="G376" s="6" t="s">
        <v>19</v>
      </c>
      <c r="H376" s="8" t="s">
        <v>756</v>
      </c>
      <c r="I376" s="29" t="s">
        <v>1440</v>
      </c>
      <c r="J376" s="164"/>
    </row>
    <row r="377" spans="1:10" s="4" customFormat="1" ht="31.5" x14ac:dyDescent="0.25">
      <c r="A377" s="22" t="s">
        <v>1147</v>
      </c>
      <c r="B377" s="11" t="s">
        <v>627</v>
      </c>
      <c r="C377" s="7">
        <v>41520</v>
      </c>
      <c r="D377" s="21" t="str">
        <f t="shared" si="8"/>
        <v>12,5%</v>
      </c>
      <c r="E377" s="21" t="s">
        <v>1342</v>
      </c>
      <c r="F377" s="9" t="s">
        <v>1433</v>
      </c>
      <c r="G377" s="6" t="s">
        <v>311</v>
      </c>
      <c r="H377" s="8" t="s">
        <v>756</v>
      </c>
      <c r="I377" s="29" t="s">
        <v>1440</v>
      </c>
      <c r="J377" s="164"/>
    </row>
    <row r="378" spans="1:10" s="4" customFormat="1" ht="31.5" x14ac:dyDescent="0.25">
      <c r="A378" s="22" t="s">
        <v>1148</v>
      </c>
      <c r="B378" s="11" t="s">
        <v>628</v>
      </c>
      <c r="C378" s="7">
        <v>41520</v>
      </c>
      <c r="D378" s="21" t="str">
        <f t="shared" si="8"/>
        <v>75%</v>
      </c>
      <c r="E378" s="21" t="s">
        <v>1292</v>
      </c>
      <c r="F378" s="9" t="s">
        <v>1433</v>
      </c>
      <c r="G378" s="6" t="s">
        <v>311</v>
      </c>
      <c r="H378" s="8" t="s">
        <v>756</v>
      </c>
      <c r="I378" s="29" t="s">
        <v>1440</v>
      </c>
      <c r="J378" s="164"/>
    </row>
    <row r="379" spans="1:10" s="4" customFormat="1" ht="47.25" x14ac:dyDescent="0.25">
      <c r="A379" s="22" t="s">
        <v>1149</v>
      </c>
      <c r="B379" s="11" t="s">
        <v>629</v>
      </c>
      <c r="C379" s="7">
        <v>41521</v>
      </c>
      <c r="D379" s="21" t="str">
        <f t="shared" si="8"/>
        <v>75%</v>
      </c>
      <c r="E379" s="21" t="s">
        <v>1292</v>
      </c>
      <c r="F379" s="9" t="s">
        <v>1433</v>
      </c>
      <c r="G379" s="6" t="s">
        <v>45</v>
      </c>
      <c r="H379" s="8" t="s">
        <v>756</v>
      </c>
      <c r="I379" s="29" t="s">
        <v>1440</v>
      </c>
      <c r="J379" s="164"/>
    </row>
    <row r="380" spans="1:10" s="4" customFormat="1" ht="47.25" x14ac:dyDescent="0.25">
      <c r="A380" s="22" t="s">
        <v>1150</v>
      </c>
      <c r="B380" s="11" t="s">
        <v>630</v>
      </c>
      <c r="C380" s="7">
        <v>41522</v>
      </c>
      <c r="D380" s="21" t="str">
        <f t="shared" si="8"/>
        <v>12,5%</v>
      </c>
      <c r="E380" s="21" t="s">
        <v>1342</v>
      </c>
      <c r="F380" s="9" t="s">
        <v>1433</v>
      </c>
      <c r="G380" s="6" t="s">
        <v>45</v>
      </c>
      <c r="H380" s="8" t="s">
        <v>756</v>
      </c>
      <c r="I380" s="29" t="s">
        <v>1440</v>
      </c>
      <c r="J380" s="164"/>
    </row>
    <row r="381" spans="1:10" s="4" customFormat="1" ht="31.5" x14ac:dyDescent="0.25">
      <c r="A381" s="22" t="s">
        <v>1151</v>
      </c>
      <c r="B381" s="11" t="s">
        <v>631</v>
      </c>
      <c r="C381" s="7">
        <v>41522</v>
      </c>
      <c r="D381" s="21" t="str">
        <f t="shared" si="8"/>
        <v>75%</v>
      </c>
      <c r="E381" s="21" t="s">
        <v>1292</v>
      </c>
      <c r="F381" s="9" t="s">
        <v>1433</v>
      </c>
      <c r="G381" s="6" t="s">
        <v>312</v>
      </c>
      <c r="H381" s="8" t="s">
        <v>756</v>
      </c>
      <c r="I381" s="29" t="s">
        <v>1440</v>
      </c>
      <c r="J381" s="164"/>
    </row>
    <row r="382" spans="1:10" s="4" customFormat="1" ht="31.5" x14ac:dyDescent="0.25">
      <c r="A382" s="22" t="s">
        <v>1152</v>
      </c>
      <c r="B382" s="11" t="s">
        <v>632</v>
      </c>
      <c r="C382" s="7">
        <v>41522</v>
      </c>
      <c r="D382" s="21" t="str">
        <f t="shared" si="8"/>
        <v>12,5%</v>
      </c>
      <c r="E382" s="21" t="s">
        <v>1342</v>
      </c>
      <c r="F382" s="9" t="s">
        <v>1433</v>
      </c>
      <c r="G382" s="6" t="s">
        <v>312</v>
      </c>
      <c r="H382" s="8" t="s">
        <v>756</v>
      </c>
      <c r="I382" s="29" t="s">
        <v>1440</v>
      </c>
      <c r="J382" s="164"/>
    </row>
    <row r="383" spans="1:10" s="30" customFormat="1" ht="47.25" x14ac:dyDescent="0.25">
      <c r="A383" s="22" t="s">
        <v>1153</v>
      </c>
      <c r="B383" s="23" t="s">
        <v>633</v>
      </c>
      <c r="C383" s="24">
        <v>41522</v>
      </c>
      <c r="D383" s="21" t="s">
        <v>1445</v>
      </c>
      <c r="E383" s="25" t="s">
        <v>1446</v>
      </c>
      <c r="F383" s="26" t="s">
        <v>1425</v>
      </c>
      <c r="G383" s="27" t="s">
        <v>634</v>
      </c>
      <c r="H383" s="28" t="s">
        <v>1426</v>
      </c>
      <c r="I383" s="29" t="s">
        <v>1440</v>
      </c>
      <c r="J383" s="160"/>
    </row>
    <row r="384" spans="1:10" s="30" customFormat="1" ht="31.5" x14ac:dyDescent="0.25">
      <c r="A384" s="22" t="s">
        <v>1154</v>
      </c>
      <c r="B384" s="23" t="s">
        <v>1478</v>
      </c>
      <c r="C384" s="24" t="s">
        <v>1397</v>
      </c>
      <c r="D384" s="21">
        <v>24400</v>
      </c>
      <c r="E384" s="25">
        <v>30500</v>
      </c>
      <c r="F384" s="26" t="s">
        <v>1480</v>
      </c>
      <c r="G384" s="27" t="s">
        <v>1481</v>
      </c>
      <c r="H384" s="28" t="s">
        <v>1479</v>
      </c>
      <c r="I384" s="29" t="s">
        <v>1440</v>
      </c>
      <c r="J384" s="160"/>
    </row>
    <row r="385" spans="1:10" s="30" customFormat="1" ht="15.75" x14ac:dyDescent="0.25">
      <c r="A385" s="22" t="s">
        <v>1155</v>
      </c>
      <c r="B385" s="23" t="s">
        <v>10198</v>
      </c>
      <c r="C385" s="24">
        <v>41523</v>
      </c>
      <c r="D385" s="21">
        <f t="shared" ref="D385:D437" si="9">E385</f>
        <v>3000</v>
      </c>
      <c r="E385" s="25">
        <f>300*10</f>
        <v>3000</v>
      </c>
      <c r="F385" s="26" t="s">
        <v>1423</v>
      </c>
      <c r="G385" s="27" t="s">
        <v>189</v>
      </c>
      <c r="H385" s="28" t="s">
        <v>1427</v>
      </c>
      <c r="I385" s="29" t="s">
        <v>1440</v>
      </c>
      <c r="J385" s="160"/>
    </row>
    <row r="386" spans="1:10" s="30" customFormat="1" ht="31.5" x14ac:dyDescent="0.25">
      <c r="A386" s="22" t="s">
        <v>1156</v>
      </c>
      <c r="B386" s="23" t="s">
        <v>635</v>
      </c>
      <c r="C386" s="24">
        <v>41523</v>
      </c>
      <c r="D386" s="21" t="str">
        <f t="shared" si="9"/>
        <v>4.400</v>
      </c>
      <c r="E386" s="25" t="s">
        <v>1344</v>
      </c>
      <c r="F386" s="26" t="s">
        <v>1436</v>
      </c>
      <c r="G386" s="27" t="s">
        <v>636</v>
      </c>
      <c r="H386" s="28" t="s">
        <v>1343</v>
      </c>
      <c r="I386" s="29" t="s">
        <v>1440</v>
      </c>
      <c r="J386" s="160"/>
    </row>
    <row r="387" spans="1:10" s="4" customFormat="1" ht="31.5" x14ac:dyDescent="0.25">
      <c r="A387" s="22" t="s">
        <v>1157</v>
      </c>
      <c r="B387" s="11" t="s">
        <v>637</v>
      </c>
      <c r="C387" s="7">
        <v>41523</v>
      </c>
      <c r="D387" s="21" t="str">
        <f t="shared" si="9"/>
        <v>12,5%</v>
      </c>
      <c r="E387" s="21" t="s">
        <v>1342</v>
      </c>
      <c r="F387" s="9" t="s">
        <v>1433</v>
      </c>
      <c r="G387" s="6" t="s">
        <v>245</v>
      </c>
      <c r="H387" s="8" t="s">
        <v>756</v>
      </c>
      <c r="I387" s="29" t="s">
        <v>1440</v>
      </c>
      <c r="J387" s="164"/>
    </row>
    <row r="388" spans="1:10" s="4" customFormat="1" ht="31.5" x14ac:dyDescent="0.25">
      <c r="A388" s="22" t="s">
        <v>1158</v>
      </c>
      <c r="B388" s="11" t="s">
        <v>638</v>
      </c>
      <c r="C388" s="7">
        <v>41523</v>
      </c>
      <c r="D388" s="21" t="str">
        <f t="shared" si="9"/>
        <v>75%</v>
      </c>
      <c r="E388" s="21" t="s">
        <v>1292</v>
      </c>
      <c r="F388" s="9" t="s">
        <v>1433</v>
      </c>
      <c r="G388" s="6" t="s">
        <v>245</v>
      </c>
      <c r="H388" s="8" t="s">
        <v>756</v>
      </c>
      <c r="I388" s="29" t="s">
        <v>1440</v>
      </c>
      <c r="J388" s="164"/>
    </row>
    <row r="389" spans="1:10" s="4" customFormat="1" ht="47.25" x14ac:dyDescent="0.25">
      <c r="A389" s="22" t="s">
        <v>1159</v>
      </c>
      <c r="B389" s="11" t="s">
        <v>639</v>
      </c>
      <c r="C389" s="7">
        <v>41523</v>
      </c>
      <c r="D389" s="21" t="str">
        <f t="shared" si="9"/>
        <v>75%</v>
      </c>
      <c r="E389" s="21" t="s">
        <v>1292</v>
      </c>
      <c r="F389" s="9" t="s">
        <v>1433</v>
      </c>
      <c r="G389" s="6" t="s">
        <v>243</v>
      </c>
      <c r="H389" s="8" t="s">
        <v>756</v>
      </c>
      <c r="I389" s="29" t="s">
        <v>1440</v>
      </c>
      <c r="J389" s="164"/>
    </row>
    <row r="390" spans="1:10" s="4" customFormat="1" ht="47.25" x14ac:dyDescent="0.25">
      <c r="A390" s="22" t="s">
        <v>1160</v>
      </c>
      <c r="B390" s="11" t="s">
        <v>640</v>
      </c>
      <c r="C390" s="7">
        <v>41523</v>
      </c>
      <c r="D390" s="21" t="str">
        <f t="shared" si="9"/>
        <v>12,5%</v>
      </c>
      <c r="E390" s="21" t="s">
        <v>1342</v>
      </c>
      <c r="F390" s="9" t="s">
        <v>1433</v>
      </c>
      <c r="G390" s="6" t="s">
        <v>243</v>
      </c>
      <c r="H390" s="8" t="s">
        <v>756</v>
      </c>
      <c r="I390" s="29" t="s">
        <v>1440</v>
      </c>
      <c r="J390" s="164"/>
    </row>
    <row r="391" spans="1:10" s="4" customFormat="1" ht="31.5" x14ac:dyDescent="0.25">
      <c r="A391" s="22" t="s">
        <v>1161</v>
      </c>
      <c r="B391" s="11" t="s">
        <v>641</v>
      </c>
      <c r="C391" s="7">
        <v>41526</v>
      </c>
      <c r="D391" s="21" t="str">
        <f t="shared" si="9"/>
        <v>12,5%</v>
      </c>
      <c r="E391" s="21" t="s">
        <v>1342</v>
      </c>
      <c r="F391" s="9" t="s">
        <v>1433</v>
      </c>
      <c r="G391" s="6" t="s">
        <v>642</v>
      </c>
      <c r="H391" s="8" t="s">
        <v>756</v>
      </c>
      <c r="I391" s="29" t="s">
        <v>1440</v>
      </c>
      <c r="J391" s="164"/>
    </row>
    <row r="392" spans="1:10" s="30" customFormat="1" ht="31.5" x14ac:dyDescent="0.25">
      <c r="A392" s="22" t="s">
        <v>1162</v>
      </c>
      <c r="B392" s="23" t="s">
        <v>10203</v>
      </c>
      <c r="C392" s="24">
        <v>41526</v>
      </c>
      <c r="D392" s="21">
        <f t="shared" si="9"/>
        <v>4500</v>
      </c>
      <c r="E392" s="25">
        <f>450*10</f>
        <v>4500</v>
      </c>
      <c r="F392" s="26" t="s">
        <v>1423</v>
      </c>
      <c r="G392" s="27" t="s">
        <v>190</v>
      </c>
      <c r="H392" s="28" t="s">
        <v>109</v>
      </c>
      <c r="I392" s="29" t="s">
        <v>1440</v>
      </c>
      <c r="J392" s="160"/>
    </row>
    <row r="393" spans="1:10" s="30" customFormat="1" ht="15.75" x14ac:dyDescent="0.25">
      <c r="A393" s="22" t="s">
        <v>1163</v>
      </c>
      <c r="B393" s="23" t="s">
        <v>10198</v>
      </c>
      <c r="C393" s="24">
        <v>41528</v>
      </c>
      <c r="D393" s="21">
        <f t="shared" si="9"/>
        <v>3000</v>
      </c>
      <c r="E393" s="25">
        <f>300*10</f>
        <v>3000</v>
      </c>
      <c r="F393" s="26" t="s">
        <v>1423</v>
      </c>
      <c r="G393" s="27" t="s">
        <v>401</v>
      </c>
      <c r="H393" s="28" t="s">
        <v>109</v>
      </c>
      <c r="I393" s="29" t="s">
        <v>1440</v>
      </c>
      <c r="J393" s="160"/>
    </row>
    <row r="394" spans="1:10" s="30" customFormat="1" ht="15.75" x14ac:dyDescent="0.25">
      <c r="A394" s="22" t="s">
        <v>1164</v>
      </c>
      <c r="B394" s="23" t="s">
        <v>10196</v>
      </c>
      <c r="C394" s="24">
        <v>41530</v>
      </c>
      <c r="D394" s="21">
        <f t="shared" si="9"/>
        <v>3000</v>
      </c>
      <c r="E394" s="25">
        <f>300*10</f>
        <v>3000</v>
      </c>
      <c r="F394" s="26" t="s">
        <v>1423</v>
      </c>
      <c r="G394" s="27" t="s">
        <v>191</v>
      </c>
      <c r="H394" s="28" t="s">
        <v>109</v>
      </c>
      <c r="I394" s="29" t="s">
        <v>1440</v>
      </c>
      <c r="J394" s="160"/>
    </row>
    <row r="395" spans="1:10" s="4" customFormat="1" ht="31.5" x14ac:dyDescent="0.25">
      <c r="A395" s="22" t="s">
        <v>1165</v>
      </c>
      <c r="B395" s="11" t="s">
        <v>643</v>
      </c>
      <c r="C395" s="7">
        <v>41530</v>
      </c>
      <c r="D395" s="21" t="str">
        <f t="shared" si="9"/>
        <v>75%</v>
      </c>
      <c r="E395" s="21" t="s">
        <v>1292</v>
      </c>
      <c r="F395" s="9" t="s">
        <v>1433</v>
      </c>
      <c r="G395" s="6" t="s">
        <v>192</v>
      </c>
      <c r="H395" s="8" t="s">
        <v>756</v>
      </c>
      <c r="I395" s="29" t="s">
        <v>1440</v>
      </c>
      <c r="J395" s="164"/>
    </row>
    <row r="396" spans="1:10" s="4" customFormat="1" ht="47.25" x14ac:dyDescent="0.25">
      <c r="A396" s="22" t="s">
        <v>1166</v>
      </c>
      <c r="B396" s="11" t="s">
        <v>644</v>
      </c>
      <c r="C396" s="7">
        <v>41530</v>
      </c>
      <c r="D396" s="21" t="str">
        <f t="shared" si="9"/>
        <v>12,5%</v>
      </c>
      <c r="E396" s="21" t="s">
        <v>1342</v>
      </c>
      <c r="F396" s="9" t="s">
        <v>1433</v>
      </c>
      <c r="G396" s="6" t="s">
        <v>192</v>
      </c>
      <c r="H396" s="8" t="s">
        <v>756</v>
      </c>
      <c r="I396" s="29" t="s">
        <v>1440</v>
      </c>
      <c r="J396" s="164"/>
    </row>
    <row r="397" spans="1:10" s="4" customFormat="1" ht="31.5" x14ac:dyDescent="0.25">
      <c r="A397" s="22" t="s">
        <v>1167</v>
      </c>
      <c r="B397" s="11" t="s">
        <v>645</v>
      </c>
      <c r="C397" s="7">
        <v>41530</v>
      </c>
      <c r="D397" s="21" t="str">
        <f t="shared" si="9"/>
        <v>12,5%</v>
      </c>
      <c r="E397" s="21" t="s">
        <v>1342</v>
      </c>
      <c r="F397" s="9" t="s">
        <v>1433</v>
      </c>
      <c r="G397" s="6" t="s">
        <v>26</v>
      </c>
      <c r="H397" s="8" t="s">
        <v>756</v>
      </c>
      <c r="I397" s="29" t="s">
        <v>1440</v>
      </c>
      <c r="J397" s="164"/>
    </row>
    <row r="398" spans="1:10" s="4" customFormat="1" ht="31.5" x14ac:dyDescent="0.25">
      <c r="A398" s="22" t="s">
        <v>1168</v>
      </c>
      <c r="B398" s="11" t="s">
        <v>646</v>
      </c>
      <c r="C398" s="7">
        <v>41530</v>
      </c>
      <c r="D398" s="21" t="str">
        <f t="shared" si="9"/>
        <v>75%</v>
      </c>
      <c r="E398" s="21" t="s">
        <v>1292</v>
      </c>
      <c r="F398" s="9" t="s">
        <v>1433</v>
      </c>
      <c r="G398" s="6" t="s">
        <v>26</v>
      </c>
      <c r="H398" s="8" t="s">
        <v>756</v>
      </c>
      <c r="I398" s="29" t="s">
        <v>1440</v>
      </c>
      <c r="J398" s="164"/>
    </row>
    <row r="399" spans="1:10" s="30" customFormat="1" ht="31.5" x14ac:dyDescent="0.25">
      <c r="A399" s="22" t="s">
        <v>1169</v>
      </c>
      <c r="B399" s="23" t="s">
        <v>647</v>
      </c>
      <c r="C399" s="24">
        <v>41530</v>
      </c>
      <c r="D399" s="21">
        <f t="shared" si="9"/>
        <v>3000</v>
      </c>
      <c r="E399" s="25">
        <f>300*10</f>
        <v>3000</v>
      </c>
      <c r="F399" s="26" t="s">
        <v>1423</v>
      </c>
      <c r="G399" s="27" t="s">
        <v>648</v>
      </c>
      <c r="H399" s="28" t="s">
        <v>1427</v>
      </c>
      <c r="I399" s="29" t="s">
        <v>1440</v>
      </c>
      <c r="J399" s="160"/>
    </row>
    <row r="400" spans="1:10" s="30" customFormat="1" ht="31.5" x14ac:dyDescent="0.25">
      <c r="A400" s="22" t="s">
        <v>1170</v>
      </c>
      <c r="B400" s="23" t="s">
        <v>10212</v>
      </c>
      <c r="C400" s="24">
        <v>41533</v>
      </c>
      <c r="D400" s="21">
        <f t="shared" si="9"/>
        <v>5500</v>
      </c>
      <c r="E400" s="25">
        <f>550*10</f>
        <v>5500</v>
      </c>
      <c r="F400" s="26" t="s">
        <v>1423</v>
      </c>
      <c r="G400" s="27" t="s">
        <v>649</v>
      </c>
      <c r="H400" s="28" t="s">
        <v>1427</v>
      </c>
      <c r="I400" s="29" t="s">
        <v>1440</v>
      </c>
      <c r="J400" s="160"/>
    </row>
    <row r="401" spans="1:10" s="4" customFormat="1" ht="47.25" x14ac:dyDescent="0.25">
      <c r="A401" s="22" t="s">
        <v>1171</v>
      </c>
      <c r="B401" s="11" t="s">
        <v>650</v>
      </c>
      <c r="C401" s="7">
        <v>41533</v>
      </c>
      <c r="D401" s="21" t="str">
        <f t="shared" si="9"/>
        <v>75%</v>
      </c>
      <c r="E401" s="21" t="s">
        <v>1292</v>
      </c>
      <c r="F401" s="9" t="s">
        <v>1433</v>
      </c>
      <c r="G401" s="6" t="s">
        <v>309</v>
      </c>
      <c r="H401" s="8" t="s">
        <v>756</v>
      </c>
      <c r="I401" s="29" t="s">
        <v>1440</v>
      </c>
      <c r="J401" s="164"/>
    </row>
    <row r="402" spans="1:10" s="4" customFormat="1" ht="47.25" x14ac:dyDescent="0.25">
      <c r="A402" s="22" t="s">
        <v>1172</v>
      </c>
      <c r="B402" s="11" t="s">
        <v>651</v>
      </c>
      <c r="C402" s="7">
        <v>41533</v>
      </c>
      <c r="D402" s="21" t="str">
        <f t="shared" si="9"/>
        <v>12,5%</v>
      </c>
      <c r="E402" s="21" t="s">
        <v>1342</v>
      </c>
      <c r="F402" s="9" t="s">
        <v>1433</v>
      </c>
      <c r="G402" s="6" t="s">
        <v>309</v>
      </c>
      <c r="H402" s="8" t="s">
        <v>756</v>
      </c>
      <c r="I402" s="29" t="s">
        <v>1440</v>
      </c>
      <c r="J402" s="164"/>
    </row>
    <row r="403" spans="1:10" s="4" customFormat="1" ht="47.25" x14ac:dyDescent="0.25">
      <c r="A403" s="22" t="s">
        <v>1173</v>
      </c>
      <c r="B403" s="11" t="s">
        <v>652</v>
      </c>
      <c r="C403" s="7">
        <v>41533</v>
      </c>
      <c r="D403" s="21" t="str">
        <f t="shared" si="9"/>
        <v>12,5%</v>
      </c>
      <c r="E403" s="21" t="s">
        <v>1342</v>
      </c>
      <c r="F403" s="9" t="s">
        <v>1433</v>
      </c>
      <c r="G403" s="6" t="s">
        <v>42</v>
      </c>
      <c r="H403" s="8" t="s">
        <v>756</v>
      </c>
      <c r="I403" s="29" t="s">
        <v>1440</v>
      </c>
      <c r="J403" s="164"/>
    </row>
    <row r="404" spans="1:10" s="30" customFormat="1" ht="15.75" x14ac:dyDescent="0.25">
      <c r="A404" s="22" t="s">
        <v>1174</v>
      </c>
      <c r="B404" s="23" t="s">
        <v>10196</v>
      </c>
      <c r="C404" s="24">
        <v>41533</v>
      </c>
      <c r="D404" s="21">
        <f t="shared" si="9"/>
        <v>4500</v>
      </c>
      <c r="E404" s="25">
        <f>450*10</f>
        <v>4500</v>
      </c>
      <c r="F404" s="26" t="s">
        <v>1423</v>
      </c>
      <c r="G404" s="27" t="s">
        <v>317</v>
      </c>
      <c r="H404" s="28" t="s">
        <v>109</v>
      </c>
      <c r="I404" s="29" t="s">
        <v>1440</v>
      </c>
      <c r="J404" s="160"/>
    </row>
    <row r="405" spans="1:10" s="4" customFormat="1" ht="47.25" x14ac:dyDescent="0.25">
      <c r="A405" s="22" t="s">
        <v>1175</v>
      </c>
      <c r="B405" s="11" t="s">
        <v>653</v>
      </c>
      <c r="C405" s="7">
        <v>41533</v>
      </c>
      <c r="D405" s="21" t="str">
        <f t="shared" si="9"/>
        <v>75%</v>
      </c>
      <c r="E405" s="21" t="s">
        <v>1292</v>
      </c>
      <c r="F405" s="9" t="s">
        <v>1433</v>
      </c>
      <c r="G405" s="6" t="s">
        <v>42</v>
      </c>
      <c r="H405" s="8" t="s">
        <v>756</v>
      </c>
      <c r="I405" s="29" t="s">
        <v>1440</v>
      </c>
      <c r="J405" s="164"/>
    </row>
    <row r="406" spans="1:10" s="4" customFormat="1" ht="31.5" x14ac:dyDescent="0.25">
      <c r="A406" s="22" t="s">
        <v>1176</v>
      </c>
      <c r="B406" s="11" t="s">
        <v>654</v>
      </c>
      <c r="C406" s="7">
        <v>41534</v>
      </c>
      <c r="D406" s="21" t="str">
        <f t="shared" si="9"/>
        <v>75%</v>
      </c>
      <c r="E406" s="21" t="s">
        <v>1292</v>
      </c>
      <c r="F406" s="9" t="s">
        <v>1433</v>
      </c>
      <c r="G406" s="6" t="s">
        <v>314</v>
      </c>
      <c r="H406" s="8" t="s">
        <v>756</v>
      </c>
      <c r="I406" s="29" t="s">
        <v>1440</v>
      </c>
      <c r="J406" s="164"/>
    </row>
    <row r="407" spans="1:10" s="4" customFormat="1" ht="31.5" x14ac:dyDescent="0.25">
      <c r="A407" s="22" t="s">
        <v>1177</v>
      </c>
      <c r="B407" s="11" t="s">
        <v>655</v>
      </c>
      <c r="C407" s="7">
        <v>41535</v>
      </c>
      <c r="D407" s="21" t="str">
        <f t="shared" si="9"/>
        <v>75%</v>
      </c>
      <c r="E407" s="21" t="s">
        <v>1292</v>
      </c>
      <c r="F407" s="9" t="s">
        <v>1433</v>
      </c>
      <c r="G407" s="6" t="s">
        <v>44</v>
      </c>
      <c r="H407" s="8" t="s">
        <v>756</v>
      </c>
      <c r="I407" s="29" t="s">
        <v>1440</v>
      </c>
      <c r="J407" s="164"/>
    </row>
    <row r="408" spans="1:10" s="4" customFormat="1" ht="31.5" x14ac:dyDescent="0.25">
      <c r="A408" s="22" t="s">
        <v>1178</v>
      </c>
      <c r="B408" s="11" t="s">
        <v>656</v>
      </c>
      <c r="C408" s="7">
        <v>41535</v>
      </c>
      <c r="D408" s="21" t="str">
        <f t="shared" si="9"/>
        <v>12,5%</v>
      </c>
      <c r="E408" s="21" t="s">
        <v>1342</v>
      </c>
      <c r="F408" s="9" t="s">
        <v>1433</v>
      </c>
      <c r="G408" s="6" t="s">
        <v>44</v>
      </c>
      <c r="H408" s="8" t="s">
        <v>756</v>
      </c>
      <c r="I408" s="29" t="s">
        <v>1440</v>
      </c>
      <c r="J408" s="164"/>
    </row>
    <row r="409" spans="1:10" s="4" customFormat="1" ht="47.25" x14ac:dyDescent="0.25">
      <c r="A409" s="22" t="s">
        <v>1179</v>
      </c>
      <c r="B409" s="11" t="s">
        <v>657</v>
      </c>
      <c r="C409" s="7">
        <v>41535</v>
      </c>
      <c r="D409" s="21" t="str">
        <f t="shared" si="9"/>
        <v>12,5%</v>
      </c>
      <c r="E409" s="21" t="s">
        <v>1342</v>
      </c>
      <c r="F409" s="9" t="s">
        <v>1433</v>
      </c>
      <c r="G409" s="6" t="s">
        <v>318</v>
      </c>
      <c r="H409" s="8" t="s">
        <v>756</v>
      </c>
      <c r="I409" s="29" t="s">
        <v>1440</v>
      </c>
      <c r="J409" s="164"/>
    </row>
    <row r="410" spans="1:10" s="4" customFormat="1" ht="31.5" x14ac:dyDescent="0.25">
      <c r="A410" s="22" t="s">
        <v>1180</v>
      </c>
      <c r="B410" s="11" t="s">
        <v>658</v>
      </c>
      <c r="C410" s="7">
        <v>41535</v>
      </c>
      <c r="D410" s="21" t="str">
        <f t="shared" si="9"/>
        <v>75%</v>
      </c>
      <c r="E410" s="21" t="s">
        <v>1292</v>
      </c>
      <c r="F410" s="9" t="s">
        <v>1433</v>
      </c>
      <c r="G410" s="6" t="s">
        <v>318</v>
      </c>
      <c r="H410" s="8" t="s">
        <v>756</v>
      </c>
      <c r="I410" s="29" t="s">
        <v>1440</v>
      </c>
      <c r="J410" s="164"/>
    </row>
    <row r="411" spans="1:10" s="4" customFormat="1" ht="47.25" x14ac:dyDescent="0.25">
      <c r="A411" s="22" t="s">
        <v>1181</v>
      </c>
      <c r="B411" s="11" t="s">
        <v>659</v>
      </c>
      <c r="C411" s="7">
        <v>41535</v>
      </c>
      <c r="D411" s="21" t="str">
        <f t="shared" si="9"/>
        <v>206.000,00</v>
      </c>
      <c r="E411" s="21" t="s">
        <v>1345</v>
      </c>
      <c r="F411" s="9" t="s">
        <v>50</v>
      </c>
      <c r="G411" s="6" t="s">
        <v>214</v>
      </c>
      <c r="H411" s="8" t="s">
        <v>59</v>
      </c>
      <c r="I411" s="29" t="s">
        <v>1440</v>
      </c>
      <c r="J411" s="164"/>
    </row>
    <row r="412" spans="1:10" s="4" customFormat="1" ht="31.5" x14ac:dyDescent="0.25">
      <c r="A412" s="22" t="s">
        <v>1182</v>
      </c>
      <c r="B412" s="11" t="s">
        <v>1483</v>
      </c>
      <c r="C412" s="7" t="s">
        <v>1482</v>
      </c>
      <c r="D412" s="21">
        <v>52000</v>
      </c>
      <c r="E412" s="21">
        <v>52000</v>
      </c>
      <c r="F412" s="9" t="s">
        <v>1480</v>
      </c>
      <c r="G412" s="6" t="s">
        <v>423</v>
      </c>
      <c r="H412" s="8" t="s">
        <v>1479</v>
      </c>
      <c r="I412" s="29" t="s">
        <v>1440</v>
      </c>
      <c r="J412" s="164"/>
    </row>
    <row r="413" spans="1:10" s="30" customFormat="1" ht="15.75" x14ac:dyDescent="0.25">
      <c r="A413" s="22" t="s">
        <v>1183</v>
      </c>
      <c r="B413" s="23" t="s">
        <v>10202</v>
      </c>
      <c r="C413" s="24">
        <v>41540</v>
      </c>
      <c r="D413" s="21">
        <f t="shared" si="9"/>
        <v>3000</v>
      </c>
      <c r="E413" s="25">
        <f>300*10</f>
        <v>3000</v>
      </c>
      <c r="F413" s="26" t="s">
        <v>1423</v>
      </c>
      <c r="G413" s="27" t="s">
        <v>660</v>
      </c>
      <c r="H413" s="28" t="s">
        <v>109</v>
      </c>
      <c r="I413" s="29" t="s">
        <v>1440</v>
      </c>
      <c r="J413" s="160"/>
    </row>
    <row r="414" spans="1:10" s="30" customFormat="1" ht="15.75" x14ac:dyDescent="0.25">
      <c r="A414" s="22" t="s">
        <v>1184</v>
      </c>
      <c r="B414" s="23" t="s">
        <v>10196</v>
      </c>
      <c r="C414" s="24">
        <v>41540</v>
      </c>
      <c r="D414" s="21">
        <f t="shared" si="9"/>
        <v>3000</v>
      </c>
      <c r="E414" s="25">
        <f>300*10</f>
        <v>3000</v>
      </c>
      <c r="F414" s="26" t="s">
        <v>1423</v>
      </c>
      <c r="G414" s="27" t="s">
        <v>660</v>
      </c>
      <c r="H414" s="28" t="s">
        <v>109</v>
      </c>
      <c r="I414" s="29" t="s">
        <v>1440</v>
      </c>
      <c r="J414" s="160"/>
    </row>
    <row r="415" spans="1:10" s="30" customFormat="1" ht="15.75" x14ac:dyDescent="0.25">
      <c r="A415" s="22" t="s">
        <v>1185</v>
      </c>
      <c r="B415" s="23" t="s">
        <v>10201</v>
      </c>
      <c r="C415" s="24">
        <v>41540</v>
      </c>
      <c r="D415" s="21">
        <f t="shared" si="9"/>
        <v>3000</v>
      </c>
      <c r="E415" s="25">
        <f>300*10</f>
        <v>3000</v>
      </c>
      <c r="F415" s="26" t="s">
        <v>1423</v>
      </c>
      <c r="G415" s="27" t="s">
        <v>193</v>
      </c>
      <c r="H415" s="28" t="s">
        <v>109</v>
      </c>
      <c r="I415" s="29" t="s">
        <v>1440</v>
      </c>
      <c r="J415" s="160"/>
    </row>
    <row r="416" spans="1:10" s="30" customFormat="1" ht="31.5" x14ac:dyDescent="0.25">
      <c r="A416" s="22" t="s">
        <v>1186</v>
      </c>
      <c r="B416" s="23" t="s">
        <v>10200</v>
      </c>
      <c r="C416" s="24">
        <v>41543</v>
      </c>
      <c r="D416" s="21">
        <f t="shared" si="9"/>
        <v>3600</v>
      </c>
      <c r="E416" s="25">
        <v>3600</v>
      </c>
      <c r="F416" s="26" t="s">
        <v>1428</v>
      </c>
      <c r="G416" s="27" t="s">
        <v>661</v>
      </c>
      <c r="H416" s="28" t="s">
        <v>1346</v>
      </c>
      <c r="I416" s="29" t="s">
        <v>1440</v>
      </c>
      <c r="J416" s="160"/>
    </row>
    <row r="417" spans="1:10" s="4" customFormat="1" ht="47.25" x14ac:dyDescent="0.25">
      <c r="A417" s="22" t="s">
        <v>1187</v>
      </c>
      <c r="B417" s="11" t="s">
        <v>662</v>
      </c>
      <c r="C417" s="7">
        <v>41543</v>
      </c>
      <c r="D417" s="21"/>
      <c r="E417" s="21" t="s">
        <v>1292</v>
      </c>
      <c r="F417" s="9" t="s">
        <v>1433</v>
      </c>
      <c r="G417" s="6" t="s">
        <v>316</v>
      </c>
      <c r="H417" s="8" t="s">
        <v>756</v>
      </c>
      <c r="I417" s="29" t="s">
        <v>1440</v>
      </c>
      <c r="J417" s="164"/>
    </row>
    <row r="418" spans="1:10" s="4" customFormat="1" ht="31.5" x14ac:dyDescent="0.25">
      <c r="A418" s="22" t="s">
        <v>1188</v>
      </c>
      <c r="B418" s="11" t="s">
        <v>663</v>
      </c>
      <c r="C418" s="7">
        <v>41547</v>
      </c>
      <c r="D418" s="21" t="str">
        <f t="shared" si="9"/>
        <v>35.000,00</v>
      </c>
      <c r="E418" s="21" t="s">
        <v>978</v>
      </c>
      <c r="F418" s="9" t="s">
        <v>1443</v>
      </c>
      <c r="G418" s="6" t="s">
        <v>303</v>
      </c>
      <c r="H418" s="8" t="s">
        <v>162</v>
      </c>
      <c r="I418" s="29" t="s">
        <v>1440</v>
      </c>
      <c r="J418" s="164"/>
    </row>
    <row r="419" spans="1:10" s="4" customFormat="1" ht="31.5" x14ac:dyDescent="0.25">
      <c r="A419" s="22" t="s">
        <v>1189</v>
      </c>
      <c r="B419" s="11" t="s">
        <v>664</v>
      </c>
      <c r="C419" s="7">
        <v>41547</v>
      </c>
      <c r="D419" s="21" t="str">
        <f t="shared" si="9"/>
        <v>35.000,00</v>
      </c>
      <c r="E419" s="21" t="s">
        <v>978</v>
      </c>
      <c r="F419" s="9" t="s">
        <v>1443</v>
      </c>
      <c r="G419" s="6" t="s">
        <v>617</v>
      </c>
      <c r="H419" s="8" t="s">
        <v>162</v>
      </c>
      <c r="I419" s="29" t="s">
        <v>1440</v>
      </c>
      <c r="J419" s="164"/>
    </row>
    <row r="420" spans="1:10" s="30" customFormat="1" ht="15.75" x14ac:dyDescent="0.25">
      <c r="A420" s="22" t="s">
        <v>1190</v>
      </c>
      <c r="B420" s="23" t="s">
        <v>10196</v>
      </c>
      <c r="C420" s="24">
        <v>41547</v>
      </c>
      <c r="D420" s="21">
        <f t="shared" si="9"/>
        <v>3000</v>
      </c>
      <c r="E420" s="25">
        <f>300*10</f>
        <v>3000</v>
      </c>
      <c r="F420" s="26" t="s">
        <v>1423</v>
      </c>
      <c r="G420" s="27" t="s">
        <v>51</v>
      </c>
      <c r="H420" s="28" t="s">
        <v>109</v>
      </c>
      <c r="I420" s="29" t="s">
        <v>1440</v>
      </c>
      <c r="J420" s="160"/>
    </row>
    <row r="421" spans="1:10" s="30" customFormat="1" ht="15.75" x14ac:dyDescent="0.25">
      <c r="A421" s="22" t="s">
        <v>1191</v>
      </c>
      <c r="B421" s="23" t="s">
        <v>10199</v>
      </c>
      <c r="C421" s="24">
        <v>41547</v>
      </c>
      <c r="D421" s="21">
        <f t="shared" si="9"/>
        <v>3000</v>
      </c>
      <c r="E421" s="25">
        <f>300*10</f>
        <v>3000</v>
      </c>
      <c r="F421" s="26" t="s">
        <v>1423</v>
      </c>
      <c r="G421" s="27" t="s">
        <v>320</v>
      </c>
      <c r="H421" s="28" t="s">
        <v>109</v>
      </c>
      <c r="I421" s="29" t="s">
        <v>1440</v>
      </c>
      <c r="J421" s="160"/>
    </row>
    <row r="422" spans="1:10" s="51" customFormat="1" ht="15.75" x14ac:dyDescent="0.25">
      <c r="A422" s="22" t="s">
        <v>1192</v>
      </c>
      <c r="B422" s="44" t="s">
        <v>2432</v>
      </c>
      <c r="C422" s="45">
        <v>41548</v>
      </c>
      <c r="D422" s="31">
        <f t="shared" si="9"/>
        <v>1500</v>
      </c>
      <c r="E422" s="46">
        <v>1500</v>
      </c>
      <c r="F422" s="47" t="s">
        <v>59</v>
      </c>
      <c r="G422" s="48" t="s">
        <v>665</v>
      </c>
      <c r="H422" s="49" t="s">
        <v>756</v>
      </c>
      <c r="I422" s="50" t="s">
        <v>1440</v>
      </c>
      <c r="J422" s="162"/>
    </row>
    <row r="423" spans="1:10" s="30" customFormat="1" ht="15.75" x14ac:dyDescent="0.25">
      <c r="A423" s="22" t="s">
        <v>1193</v>
      </c>
      <c r="B423" s="23" t="s">
        <v>10196</v>
      </c>
      <c r="C423" s="24">
        <v>41549</v>
      </c>
      <c r="D423" s="21">
        <f t="shared" si="9"/>
        <v>3000</v>
      </c>
      <c r="E423" s="25">
        <f>300*10</f>
        <v>3000</v>
      </c>
      <c r="F423" s="26" t="s">
        <v>1423</v>
      </c>
      <c r="G423" s="27" t="s">
        <v>666</v>
      </c>
      <c r="H423" s="28" t="s">
        <v>109</v>
      </c>
      <c r="I423" s="29" t="s">
        <v>1440</v>
      </c>
      <c r="J423" s="160"/>
    </row>
    <row r="424" spans="1:10" s="4" customFormat="1" ht="47.25" x14ac:dyDescent="0.25">
      <c r="A424" s="22" t="s">
        <v>1194</v>
      </c>
      <c r="B424" s="11" t="s">
        <v>194</v>
      </c>
      <c r="C424" s="7">
        <v>41549</v>
      </c>
      <c r="D424" s="21" t="str">
        <f t="shared" si="9"/>
        <v>1.498.750,00</v>
      </c>
      <c r="E424" s="21" t="s">
        <v>1347</v>
      </c>
      <c r="F424" s="9" t="s">
        <v>50</v>
      </c>
      <c r="G424" s="6" t="s">
        <v>40</v>
      </c>
      <c r="H424" s="8" t="s">
        <v>59</v>
      </c>
      <c r="I424" s="29" t="s">
        <v>1440</v>
      </c>
      <c r="J424" s="164"/>
    </row>
    <row r="425" spans="1:10" s="4" customFormat="1" ht="84" customHeight="1" x14ac:dyDescent="0.25">
      <c r="A425" s="22" t="s">
        <v>1195</v>
      </c>
      <c r="B425" s="11" t="s">
        <v>667</v>
      </c>
      <c r="C425" s="7">
        <v>41549</v>
      </c>
      <c r="D425" s="21" t="str">
        <f t="shared" si="9"/>
        <v>80.000,00</v>
      </c>
      <c r="E425" s="21" t="s">
        <v>923</v>
      </c>
      <c r="F425" s="9" t="s">
        <v>1443</v>
      </c>
      <c r="G425" s="6" t="s">
        <v>37</v>
      </c>
      <c r="H425" s="8" t="s">
        <v>162</v>
      </c>
      <c r="I425" s="29" t="s">
        <v>1440</v>
      </c>
      <c r="J425" s="164"/>
    </row>
    <row r="426" spans="1:10" s="30" customFormat="1" ht="47.25" x14ac:dyDescent="0.25">
      <c r="A426" s="22" t="s">
        <v>1196</v>
      </c>
      <c r="B426" s="23" t="s">
        <v>668</v>
      </c>
      <c r="C426" s="24">
        <v>41551</v>
      </c>
      <c r="D426" s="21" t="str">
        <f t="shared" si="9"/>
        <v>11.996,00 kn</v>
      </c>
      <c r="E426" s="25" t="s">
        <v>1348</v>
      </c>
      <c r="F426" s="26" t="s">
        <v>50</v>
      </c>
      <c r="G426" s="27" t="s">
        <v>669</v>
      </c>
      <c r="H426" s="28" t="s">
        <v>1416</v>
      </c>
      <c r="I426" s="29" t="s">
        <v>1440</v>
      </c>
      <c r="J426" s="160"/>
    </row>
    <row r="427" spans="1:10" s="30" customFormat="1" ht="47.25" x14ac:dyDescent="0.25">
      <c r="A427" s="22" t="s">
        <v>1197</v>
      </c>
      <c r="B427" s="23" t="s">
        <v>670</v>
      </c>
      <c r="C427" s="24">
        <v>41551</v>
      </c>
      <c r="D427" s="21" t="str">
        <f t="shared" si="9"/>
        <v>29.280,00 kn</v>
      </c>
      <c r="E427" s="25" t="s">
        <v>1349</v>
      </c>
      <c r="F427" s="26" t="s">
        <v>50</v>
      </c>
      <c r="G427" s="27" t="s">
        <v>671</v>
      </c>
      <c r="H427" s="28" t="s">
        <v>1416</v>
      </c>
      <c r="I427" s="29" t="s">
        <v>1440</v>
      </c>
      <c r="J427" s="160"/>
    </row>
    <row r="428" spans="1:10" s="30" customFormat="1" ht="47.25" x14ac:dyDescent="0.25">
      <c r="A428" s="22" t="s">
        <v>1198</v>
      </c>
      <c r="B428" s="23" t="s">
        <v>672</v>
      </c>
      <c r="C428" s="24">
        <v>41551</v>
      </c>
      <c r="D428" s="21" t="str">
        <f t="shared" si="9"/>
        <v>30.993,44 kn</v>
      </c>
      <c r="E428" s="25" t="s">
        <v>1350</v>
      </c>
      <c r="F428" s="26" t="s">
        <v>50</v>
      </c>
      <c r="G428" s="27" t="s">
        <v>673</v>
      </c>
      <c r="H428" s="28" t="s">
        <v>1416</v>
      </c>
      <c r="I428" s="29" t="s">
        <v>1440</v>
      </c>
      <c r="J428" s="160"/>
    </row>
    <row r="429" spans="1:10" s="30" customFormat="1" ht="47.25" x14ac:dyDescent="0.25">
      <c r="A429" s="22" t="s">
        <v>1199</v>
      </c>
      <c r="B429" s="23" t="s">
        <v>674</v>
      </c>
      <c r="C429" s="24">
        <v>41551</v>
      </c>
      <c r="D429" s="21" t="str">
        <f t="shared" si="9"/>
        <v>40.000,00 kn</v>
      </c>
      <c r="E429" s="25" t="s">
        <v>1351</v>
      </c>
      <c r="F429" s="26" t="s">
        <v>50</v>
      </c>
      <c r="G429" s="27" t="s">
        <v>673</v>
      </c>
      <c r="H429" s="28" t="s">
        <v>1416</v>
      </c>
      <c r="I429" s="29" t="s">
        <v>1440</v>
      </c>
      <c r="J429" s="160"/>
    </row>
    <row r="430" spans="1:10" s="30" customFormat="1" ht="47.25" x14ac:dyDescent="0.25">
      <c r="A430" s="22" t="s">
        <v>1200</v>
      </c>
      <c r="B430" s="23" t="s">
        <v>675</v>
      </c>
      <c r="C430" s="24">
        <v>41551</v>
      </c>
      <c r="D430" s="21" t="str">
        <f t="shared" si="9"/>
        <v>40.000,00 kn</v>
      </c>
      <c r="E430" s="25" t="s">
        <v>1351</v>
      </c>
      <c r="F430" s="26" t="s">
        <v>50</v>
      </c>
      <c r="G430" s="27" t="s">
        <v>676</v>
      </c>
      <c r="H430" s="28" t="s">
        <v>1416</v>
      </c>
      <c r="I430" s="29" t="s">
        <v>1440</v>
      </c>
      <c r="J430" s="160"/>
    </row>
    <row r="431" spans="1:10" s="30" customFormat="1" ht="31.5" x14ac:dyDescent="0.25">
      <c r="A431" s="22" t="s">
        <v>1201</v>
      </c>
      <c r="B431" s="23" t="s">
        <v>677</v>
      </c>
      <c r="C431" s="24">
        <v>41551</v>
      </c>
      <c r="D431" s="21" t="str">
        <f t="shared" si="9"/>
        <v>50.000,00 kn</v>
      </c>
      <c r="E431" s="25" t="s">
        <v>1290</v>
      </c>
      <c r="F431" s="26" t="s">
        <v>50</v>
      </c>
      <c r="G431" s="27" t="s">
        <v>78</v>
      </c>
      <c r="H431" s="28" t="s">
        <v>1416</v>
      </c>
      <c r="I431" s="29" t="s">
        <v>1440</v>
      </c>
      <c r="J431" s="160"/>
    </row>
    <row r="432" spans="1:10" s="30" customFormat="1" ht="31.5" x14ac:dyDescent="0.25">
      <c r="A432" s="22" t="s">
        <v>1203</v>
      </c>
      <c r="B432" s="23" t="s">
        <v>678</v>
      </c>
      <c r="C432" s="24">
        <v>41551</v>
      </c>
      <c r="D432" s="21" t="str">
        <f t="shared" si="9"/>
        <v>50.000,00 kn</v>
      </c>
      <c r="E432" s="25" t="s">
        <v>1290</v>
      </c>
      <c r="F432" s="26" t="s">
        <v>50</v>
      </c>
      <c r="G432" s="27" t="s">
        <v>55</v>
      </c>
      <c r="H432" s="28" t="s">
        <v>1416</v>
      </c>
      <c r="I432" s="29" t="s">
        <v>1440</v>
      </c>
      <c r="J432" s="160"/>
    </row>
    <row r="433" spans="1:10" s="4" customFormat="1" ht="31.5" x14ac:dyDescent="0.25">
      <c r="A433" s="22" t="s">
        <v>1204</v>
      </c>
      <c r="B433" s="11" t="s">
        <v>679</v>
      </c>
      <c r="C433" s="7">
        <v>41556</v>
      </c>
      <c r="D433" s="21" t="str">
        <f t="shared" si="9"/>
        <v>22.500,00</v>
      </c>
      <c r="E433" s="21" t="s">
        <v>1289</v>
      </c>
      <c r="F433" s="9" t="s">
        <v>1443</v>
      </c>
      <c r="G433" s="6" t="s">
        <v>231</v>
      </c>
      <c r="H433" s="8" t="s">
        <v>162</v>
      </c>
      <c r="I433" s="29" t="s">
        <v>1440</v>
      </c>
      <c r="J433" s="164"/>
    </row>
    <row r="434" spans="1:10" s="4" customFormat="1" ht="31.5" x14ac:dyDescent="0.25">
      <c r="A434" s="22" t="s">
        <v>1205</v>
      </c>
      <c r="B434" s="11" t="s">
        <v>680</v>
      </c>
      <c r="C434" s="7">
        <v>41556</v>
      </c>
      <c r="D434" s="21" t="str">
        <f t="shared" si="9"/>
        <v>22.500,00</v>
      </c>
      <c r="E434" s="21" t="s">
        <v>1289</v>
      </c>
      <c r="F434" s="9" t="s">
        <v>1443</v>
      </c>
      <c r="G434" s="6" t="s">
        <v>38</v>
      </c>
      <c r="H434" s="8" t="s">
        <v>59</v>
      </c>
      <c r="I434" s="29" t="s">
        <v>1440</v>
      </c>
      <c r="J434" s="164"/>
    </row>
    <row r="435" spans="1:10" s="4" customFormat="1" ht="31.5" x14ac:dyDescent="0.25">
      <c r="A435" s="22" t="s">
        <v>1207</v>
      </c>
      <c r="B435" s="11" t="s">
        <v>681</v>
      </c>
      <c r="C435" s="7">
        <v>41558</v>
      </c>
      <c r="D435" s="21" t="str">
        <f t="shared" si="9"/>
        <v>35.000,00</v>
      </c>
      <c r="E435" s="21" t="s">
        <v>978</v>
      </c>
      <c r="F435" s="9" t="s">
        <v>1443</v>
      </c>
      <c r="G435" s="6" t="s">
        <v>217</v>
      </c>
      <c r="H435" s="8" t="s">
        <v>162</v>
      </c>
      <c r="I435" s="29" t="s">
        <v>1440</v>
      </c>
      <c r="J435" s="164"/>
    </row>
    <row r="436" spans="1:10" s="30" customFormat="1" ht="47.25" x14ac:dyDescent="0.25">
      <c r="A436" s="22" t="s">
        <v>1208</v>
      </c>
      <c r="B436" s="23" t="s">
        <v>682</v>
      </c>
      <c r="C436" s="24">
        <v>41562</v>
      </c>
      <c r="D436" s="21" t="str">
        <f t="shared" si="9"/>
        <v>11.000,00 kn</v>
      </c>
      <c r="E436" s="25" t="s">
        <v>1352</v>
      </c>
      <c r="F436" s="26" t="s">
        <v>1413</v>
      </c>
      <c r="G436" s="27" t="s">
        <v>230</v>
      </c>
      <c r="H436" s="28" t="s">
        <v>1475</v>
      </c>
      <c r="I436" s="29" t="s">
        <v>1442</v>
      </c>
      <c r="J436" s="160" t="s">
        <v>1469</v>
      </c>
    </row>
    <row r="437" spans="1:10" s="30" customFormat="1" ht="31.5" x14ac:dyDescent="0.25">
      <c r="A437" s="22" t="s">
        <v>1209</v>
      </c>
      <c r="B437" s="23" t="s">
        <v>683</v>
      </c>
      <c r="C437" s="24">
        <v>41562</v>
      </c>
      <c r="D437" s="21" t="str">
        <f t="shared" si="9"/>
        <v>14.400,00 kn</v>
      </c>
      <c r="E437" s="25" t="s">
        <v>1353</v>
      </c>
      <c r="F437" s="26" t="s">
        <v>1413</v>
      </c>
      <c r="G437" s="27" t="s">
        <v>217</v>
      </c>
      <c r="H437" s="28" t="s">
        <v>1475</v>
      </c>
      <c r="I437" s="29" t="s">
        <v>1442</v>
      </c>
      <c r="J437" s="160" t="s">
        <v>1470</v>
      </c>
    </row>
    <row r="438" spans="1:10" s="30" customFormat="1" ht="31.5" x14ac:dyDescent="0.25">
      <c r="A438" s="22" t="s">
        <v>1210</v>
      </c>
      <c r="B438" s="23" t="s">
        <v>684</v>
      </c>
      <c r="C438" s="24">
        <v>41565</v>
      </c>
      <c r="D438" s="21"/>
      <c r="E438" s="25" t="s">
        <v>1342</v>
      </c>
      <c r="F438" s="26" t="s">
        <v>1433</v>
      </c>
      <c r="G438" s="27" t="s">
        <v>315</v>
      </c>
      <c r="H438" s="28" t="s">
        <v>756</v>
      </c>
      <c r="I438" s="29" t="s">
        <v>1440</v>
      </c>
      <c r="J438" s="160"/>
    </row>
    <row r="439" spans="1:10" s="4" customFormat="1" ht="31.5" x14ac:dyDescent="0.25">
      <c r="A439" s="22" t="s">
        <v>1211</v>
      </c>
      <c r="B439" s="11" t="s">
        <v>685</v>
      </c>
      <c r="C439" s="7">
        <v>41570</v>
      </c>
      <c r="D439" s="21" t="str">
        <f t="shared" ref="D439:D509" si="10">E439</f>
        <v>940.000 kn</v>
      </c>
      <c r="E439" s="21" t="s">
        <v>1354</v>
      </c>
      <c r="F439" s="9" t="s">
        <v>50</v>
      </c>
      <c r="G439" s="6" t="s">
        <v>221</v>
      </c>
      <c r="H439" s="8" t="s">
        <v>756</v>
      </c>
      <c r="I439" s="29" t="s">
        <v>1440</v>
      </c>
      <c r="J439" s="164"/>
    </row>
    <row r="440" spans="1:10" s="4" customFormat="1" ht="15.75" x14ac:dyDescent="0.25">
      <c r="A440" s="22" t="s">
        <v>1212</v>
      </c>
      <c r="B440" s="11" t="s">
        <v>2432</v>
      </c>
      <c r="C440" s="7" t="s">
        <v>1484</v>
      </c>
      <c r="D440" s="21" t="s">
        <v>1486</v>
      </c>
      <c r="E440" s="21" t="s">
        <v>1486</v>
      </c>
      <c r="F440" s="9" t="s">
        <v>1487</v>
      </c>
      <c r="G440" s="6" t="s">
        <v>1485</v>
      </c>
      <c r="H440" s="8" t="s">
        <v>1487</v>
      </c>
      <c r="I440" s="29" t="s">
        <v>1440</v>
      </c>
      <c r="J440" s="164"/>
    </row>
    <row r="441" spans="1:10" s="30" customFormat="1" ht="31.5" x14ac:dyDescent="0.25">
      <c r="A441" s="22" t="s">
        <v>1213</v>
      </c>
      <c r="B441" s="23" t="s">
        <v>600</v>
      </c>
      <c r="C441" s="24">
        <v>41572</v>
      </c>
      <c r="D441" s="21" t="str">
        <f t="shared" si="10"/>
        <v>-</v>
      </c>
      <c r="E441" s="25" t="s">
        <v>0</v>
      </c>
      <c r="F441" s="26" t="s">
        <v>1433</v>
      </c>
      <c r="G441" s="27" t="s">
        <v>80</v>
      </c>
      <c r="H441" s="28" t="s">
        <v>1429</v>
      </c>
      <c r="I441" s="29" t="s">
        <v>0</v>
      </c>
      <c r="J441" s="160"/>
    </row>
    <row r="442" spans="1:10" s="30" customFormat="1" ht="31.5" x14ac:dyDescent="0.25">
      <c r="A442" s="22" t="s">
        <v>1214</v>
      </c>
      <c r="B442" s="23" t="s">
        <v>1488</v>
      </c>
      <c r="C442" s="24" t="s">
        <v>1487</v>
      </c>
      <c r="D442" s="21">
        <f>8330</f>
        <v>8330</v>
      </c>
      <c r="E442" s="25">
        <f>D442*1.25</f>
        <v>10412.5</v>
      </c>
      <c r="F442" s="26" t="s">
        <v>50</v>
      </c>
      <c r="G442" s="27" t="s">
        <v>1489</v>
      </c>
      <c r="H442" s="28" t="s">
        <v>1490</v>
      </c>
      <c r="I442" s="29" t="s">
        <v>1440</v>
      </c>
      <c r="J442" s="160"/>
    </row>
    <row r="443" spans="1:10" s="30" customFormat="1" ht="15.75" x14ac:dyDescent="0.25">
      <c r="A443" s="22" t="s">
        <v>1215</v>
      </c>
      <c r="B443" s="23" t="s">
        <v>10198</v>
      </c>
      <c r="C443" s="24">
        <v>41582</v>
      </c>
      <c r="D443" s="21">
        <f t="shared" si="10"/>
        <v>2400</v>
      </c>
      <c r="E443" s="25">
        <f>300*8</f>
        <v>2400</v>
      </c>
      <c r="F443" s="26" t="s">
        <v>1413</v>
      </c>
      <c r="G443" s="27" t="s">
        <v>686</v>
      </c>
      <c r="H443" s="28" t="s">
        <v>109</v>
      </c>
      <c r="I443" s="29" t="s">
        <v>1440</v>
      </c>
      <c r="J443" s="160"/>
    </row>
    <row r="444" spans="1:10" s="30" customFormat="1" ht="63" x14ac:dyDescent="0.25">
      <c r="A444" s="22" t="s">
        <v>1216</v>
      </c>
      <c r="B444" s="23" t="s">
        <v>687</v>
      </c>
      <c r="C444" s="24">
        <v>41591</v>
      </c>
      <c r="D444" s="21" t="str">
        <f t="shared" si="10"/>
        <v>15.000,00</v>
      </c>
      <c r="E444" s="25" t="s">
        <v>783</v>
      </c>
      <c r="F444" s="26" t="s">
        <v>50</v>
      </c>
      <c r="G444" s="27" t="s">
        <v>55</v>
      </c>
      <c r="H444" s="28" t="s">
        <v>1416</v>
      </c>
      <c r="I444" s="29" t="s">
        <v>1440</v>
      </c>
      <c r="J444" s="160"/>
    </row>
    <row r="445" spans="1:10" s="30" customFormat="1" ht="78.75" x14ac:dyDescent="0.25">
      <c r="A445" s="22" t="s">
        <v>1217</v>
      </c>
      <c r="B445" s="23" t="s">
        <v>688</v>
      </c>
      <c r="C445" s="24">
        <v>41591</v>
      </c>
      <c r="D445" s="21" t="str">
        <f t="shared" si="10"/>
        <v>24.200,00</v>
      </c>
      <c r="E445" s="25" t="s">
        <v>1355</v>
      </c>
      <c r="F445" s="26" t="s">
        <v>50</v>
      </c>
      <c r="G445" s="27" t="s">
        <v>689</v>
      </c>
      <c r="H445" s="28" t="s">
        <v>1416</v>
      </c>
      <c r="I445" s="29" t="s">
        <v>1440</v>
      </c>
      <c r="J445" s="160"/>
    </row>
    <row r="446" spans="1:10" s="30" customFormat="1" ht="63" x14ac:dyDescent="0.25">
      <c r="A446" s="22" t="s">
        <v>1218</v>
      </c>
      <c r="B446" s="23" t="s">
        <v>690</v>
      </c>
      <c r="C446" s="24">
        <v>41591</v>
      </c>
      <c r="D446" s="21" t="str">
        <f t="shared" si="10"/>
        <v>35.000,00</v>
      </c>
      <c r="E446" s="25" t="s">
        <v>978</v>
      </c>
      <c r="F446" s="26" t="s">
        <v>50</v>
      </c>
      <c r="G446" s="27" t="s">
        <v>6</v>
      </c>
      <c r="H446" s="28" t="s">
        <v>1416</v>
      </c>
      <c r="I446" s="29" t="s">
        <v>1440</v>
      </c>
      <c r="J446" s="160"/>
    </row>
    <row r="447" spans="1:10" s="30" customFormat="1" ht="63" x14ac:dyDescent="0.25">
      <c r="A447" s="22" t="s">
        <v>1219</v>
      </c>
      <c r="B447" s="23" t="s">
        <v>691</v>
      </c>
      <c r="C447" s="24">
        <v>41591</v>
      </c>
      <c r="D447" s="21" t="str">
        <f t="shared" si="10"/>
        <v>20.000,00</v>
      </c>
      <c r="E447" s="25" t="s">
        <v>788</v>
      </c>
      <c r="F447" s="26" t="s">
        <v>50</v>
      </c>
      <c r="G447" s="27" t="s">
        <v>692</v>
      </c>
      <c r="H447" s="28" t="s">
        <v>1416</v>
      </c>
      <c r="I447" s="29" t="s">
        <v>1440</v>
      </c>
      <c r="J447" s="160"/>
    </row>
    <row r="448" spans="1:10" s="30" customFormat="1" ht="63" x14ac:dyDescent="0.25">
      <c r="A448" s="22" t="s">
        <v>1220</v>
      </c>
      <c r="B448" s="23" t="s">
        <v>693</v>
      </c>
      <c r="C448" s="24">
        <v>41591</v>
      </c>
      <c r="D448" s="21" t="str">
        <f t="shared" si="10"/>
        <v>19.860,00</v>
      </c>
      <c r="E448" s="25" t="s">
        <v>1356</v>
      </c>
      <c r="F448" s="26" t="s">
        <v>50</v>
      </c>
      <c r="G448" s="27" t="s">
        <v>195</v>
      </c>
      <c r="H448" s="28" t="s">
        <v>1416</v>
      </c>
      <c r="I448" s="29" t="s">
        <v>1440</v>
      </c>
      <c r="J448" s="160"/>
    </row>
    <row r="449" spans="1:10" s="30" customFormat="1" ht="31.5" x14ac:dyDescent="0.25">
      <c r="A449" s="22" t="s">
        <v>1221</v>
      </c>
      <c r="B449" s="23" t="s">
        <v>694</v>
      </c>
      <c r="C449" s="24">
        <v>41591</v>
      </c>
      <c r="D449" s="21" t="str">
        <f t="shared" si="10"/>
        <v>9.950,00</v>
      </c>
      <c r="E449" s="25" t="s">
        <v>1357</v>
      </c>
      <c r="F449" s="26" t="s">
        <v>50</v>
      </c>
      <c r="G449" s="27" t="s">
        <v>298</v>
      </c>
      <c r="H449" s="28" t="s">
        <v>1416</v>
      </c>
      <c r="I449" s="29" t="s">
        <v>1440</v>
      </c>
      <c r="J449" s="160"/>
    </row>
    <row r="450" spans="1:10" s="30" customFormat="1" ht="31.5" x14ac:dyDescent="0.25">
      <c r="A450" s="22" t="s">
        <v>1222</v>
      </c>
      <c r="B450" s="23" t="s">
        <v>319</v>
      </c>
      <c r="C450" s="24">
        <v>41591</v>
      </c>
      <c r="D450" s="21" t="str">
        <f t="shared" si="10"/>
        <v>5.155,00</v>
      </c>
      <c r="E450" s="25" t="s">
        <v>1358</v>
      </c>
      <c r="F450" s="26" t="s">
        <v>50</v>
      </c>
      <c r="G450" s="27" t="s">
        <v>228</v>
      </c>
      <c r="H450" s="28" t="s">
        <v>1416</v>
      </c>
      <c r="I450" s="29" t="s">
        <v>1440</v>
      </c>
      <c r="J450" s="160"/>
    </row>
    <row r="451" spans="1:10" s="30" customFormat="1" ht="31.5" x14ac:dyDescent="0.25">
      <c r="A451" s="22" t="s">
        <v>1223</v>
      </c>
      <c r="B451" s="23" t="s">
        <v>695</v>
      </c>
      <c r="C451" s="24">
        <v>41591</v>
      </c>
      <c r="D451" s="21" t="str">
        <f t="shared" si="10"/>
        <v>4.600,00</v>
      </c>
      <c r="E451" s="25" t="s">
        <v>1359</v>
      </c>
      <c r="F451" s="26" t="s">
        <v>50</v>
      </c>
      <c r="G451" s="27" t="s">
        <v>696</v>
      </c>
      <c r="H451" s="28" t="s">
        <v>1416</v>
      </c>
      <c r="I451" s="29" t="s">
        <v>1440</v>
      </c>
      <c r="J451" s="160"/>
    </row>
    <row r="452" spans="1:10" s="30" customFormat="1" ht="31.5" x14ac:dyDescent="0.25">
      <c r="A452" s="22" t="s">
        <v>1224</v>
      </c>
      <c r="B452" s="23" t="s">
        <v>305</v>
      </c>
      <c r="C452" s="24">
        <v>41591</v>
      </c>
      <c r="D452" s="21" t="str">
        <f t="shared" si="10"/>
        <v>3.650,00</v>
      </c>
      <c r="E452" s="25" t="s">
        <v>1360</v>
      </c>
      <c r="F452" s="26" t="s">
        <v>1477</v>
      </c>
      <c r="G452" s="27" t="s">
        <v>40</v>
      </c>
      <c r="H452" s="28" t="s">
        <v>1476</v>
      </c>
      <c r="I452" s="29" t="s">
        <v>1440</v>
      </c>
      <c r="J452" s="160"/>
    </row>
    <row r="453" spans="1:10" s="30" customFormat="1" ht="31.5" x14ac:dyDescent="0.25">
      <c r="A453" s="22" t="s">
        <v>1225</v>
      </c>
      <c r="B453" s="23" t="s">
        <v>305</v>
      </c>
      <c r="C453" s="24">
        <v>41591</v>
      </c>
      <c r="D453" s="21" t="str">
        <f t="shared" si="10"/>
        <v>3.200,00</v>
      </c>
      <c r="E453" s="25" t="s">
        <v>1361</v>
      </c>
      <c r="F453" s="26" t="s">
        <v>1477</v>
      </c>
      <c r="G453" s="27" t="s">
        <v>40</v>
      </c>
      <c r="H453" s="28" t="s">
        <v>1476</v>
      </c>
      <c r="I453" s="29" t="s">
        <v>1440</v>
      </c>
      <c r="J453" s="160"/>
    </row>
    <row r="454" spans="1:10" s="30" customFormat="1" ht="31.5" x14ac:dyDescent="0.25">
      <c r="A454" s="22" t="s">
        <v>1226</v>
      </c>
      <c r="B454" s="23" t="s">
        <v>305</v>
      </c>
      <c r="C454" s="24">
        <v>41591</v>
      </c>
      <c r="D454" s="21" t="str">
        <f t="shared" si="10"/>
        <v>2.500,00</v>
      </c>
      <c r="E454" s="25" t="s">
        <v>973</v>
      </c>
      <c r="F454" s="26" t="s">
        <v>1477</v>
      </c>
      <c r="G454" s="27" t="s">
        <v>40</v>
      </c>
      <c r="H454" s="28" t="s">
        <v>1476</v>
      </c>
      <c r="I454" s="29" t="s">
        <v>1440</v>
      </c>
      <c r="J454" s="160"/>
    </row>
    <row r="455" spans="1:10" s="30" customFormat="1" ht="31.5" x14ac:dyDescent="0.25">
      <c r="A455" s="22" t="s">
        <v>1227</v>
      </c>
      <c r="B455" s="23" t="s">
        <v>697</v>
      </c>
      <c r="C455" s="24">
        <v>41591</v>
      </c>
      <c r="D455" s="21" t="str">
        <f t="shared" si="10"/>
        <v>9.550,00</v>
      </c>
      <c r="E455" s="25" t="s">
        <v>1362</v>
      </c>
      <c r="F455" s="26" t="s">
        <v>50</v>
      </c>
      <c r="G455" s="27" t="s">
        <v>698</v>
      </c>
      <c r="H455" s="28" t="s">
        <v>1416</v>
      </c>
      <c r="I455" s="29" t="s">
        <v>1440</v>
      </c>
      <c r="J455" s="160"/>
    </row>
    <row r="456" spans="1:10" s="30" customFormat="1" ht="31.5" x14ac:dyDescent="0.25">
      <c r="A456" s="22" t="s">
        <v>1228</v>
      </c>
      <c r="B456" s="23" t="s">
        <v>699</v>
      </c>
      <c r="C456" s="24">
        <v>41591</v>
      </c>
      <c r="D456" s="21" t="str">
        <f t="shared" si="10"/>
        <v>14.950,00</v>
      </c>
      <c r="E456" s="25" t="s">
        <v>1363</v>
      </c>
      <c r="F456" s="26" t="s">
        <v>50</v>
      </c>
      <c r="G456" s="27" t="s">
        <v>382</v>
      </c>
      <c r="H456" s="28" t="s">
        <v>1416</v>
      </c>
      <c r="I456" s="29" t="s">
        <v>1440</v>
      </c>
      <c r="J456" s="160"/>
    </row>
    <row r="457" spans="1:10" s="30" customFormat="1" ht="31.5" x14ac:dyDescent="0.25">
      <c r="A457" s="22" t="s">
        <v>1229</v>
      </c>
      <c r="B457" s="23" t="s">
        <v>700</v>
      </c>
      <c r="C457" s="24">
        <v>41591</v>
      </c>
      <c r="D457" s="21" t="str">
        <f t="shared" si="10"/>
        <v>7.500,00</v>
      </c>
      <c r="E457" s="25" t="s">
        <v>1324</v>
      </c>
      <c r="F457" s="26" t="s">
        <v>50</v>
      </c>
      <c r="G457" s="27" t="s">
        <v>324</v>
      </c>
      <c r="H457" s="28" t="s">
        <v>1416</v>
      </c>
      <c r="I457" s="29" t="s">
        <v>1440</v>
      </c>
      <c r="J457" s="160"/>
    </row>
    <row r="458" spans="1:10" s="30" customFormat="1" ht="31.5" x14ac:dyDescent="0.25">
      <c r="A458" s="22" t="s">
        <v>1230</v>
      </c>
      <c r="B458" s="23" t="s">
        <v>701</v>
      </c>
      <c r="C458" s="24">
        <v>41591</v>
      </c>
      <c r="D458" s="21" t="str">
        <f t="shared" si="10"/>
        <v>5.300,00</v>
      </c>
      <c r="E458" s="25" t="s">
        <v>1364</v>
      </c>
      <c r="F458" s="26" t="s">
        <v>50</v>
      </c>
      <c r="G458" s="27" t="s">
        <v>324</v>
      </c>
      <c r="H458" s="28" t="s">
        <v>1416</v>
      </c>
      <c r="I458" s="29" t="s">
        <v>1440</v>
      </c>
      <c r="J458" s="160"/>
    </row>
    <row r="459" spans="1:10" s="30" customFormat="1" ht="31.5" x14ac:dyDescent="0.25">
      <c r="A459" s="22" t="s">
        <v>1231</v>
      </c>
      <c r="B459" s="23" t="s">
        <v>702</v>
      </c>
      <c r="C459" s="24">
        <v>41591</v>
      </c>
      <c r="D459" s="21" t="str">
        <f t="shared" si="10"/>
        <v>6.200,00</v>
      </c>
      <c r="E459" s="25" t="s">
        <v>1365</v>
      </c>
      <c r="F459" s="26" t="s">
        <v>50</v>
      </c>
      <c r="G459" s="27" t="s">
        <v>703</v>
      </c>
      <c r="H459" s="28" t="s">
        <v>1416</v>
      </c>
      <c r="I459" s="29" t="s">
        <v>1440</v>
      </c>
      <c r="J459" s="160"/>
    </row>
    <row r="460" spans="1:10" s="30" customFormat="1" ht="47.25" x14ac:dyDescent="0.25">
      <c r="A460" s="22" t="s">
        <v>1232</v>
      </c>
      <c r="B460" s="23" t="s">
        <v>704</v>
      </c>
      <c r="C460" s="24">
        <v>41591</v>
      </c>
      <c r="D460" s="21" t="str">
        <f t="shared" si="10"/>
        <v>2.500,00</v>
      </c>
      <c r="E460" s="25" t="s">
        <v>973</v>
      </c>
      <c r="F460" s="26" t="s">
        <v>50</v>
      </c>
      <c r="G460" s="27" t="s">
        <v>705</v>
      </c>
      <c r="H460" s="28" t="s">
        <v>1416</v>
      </c>
      <c r="I460" s="29" t="s">
        <v>1440</v>
      </c>
      <c r="J460" s="160"/>
    </row>
    <row r="461" spans="1:10" s="30" customFormat="1" ht="47.25" x14ac:dyDescent="0.25">
      <c r="A461" s="22" t="s">
        <v>1233</v>
      </c>
      <c r="B461" s="23" t="s">
        <v>706</v>
      </c>
      <c r="C461" s="24">
        <v>41591</v>
      </c>
      <c r="D461" s="21" t="str">
        <f t="shared" si="10"/>
        <v>7.600,000</v>
      </c>
      <c r="E461" s="25" t="s">
        <v>1366</v>
      </c>
      <c r="F461" s="26" t="s">
        <v>50</v>
      </c>
      <c r="G461" s="27" t="s">
        <v>707</v>
      </c>
      <c r="H461" s="28" t="s">
        <v>1416</v>
      </c>
      <c r="I461" s="29" t="s">
        <v>1440</v>
      </c>
      <c r="J461" s="160"/>
    </row>
    <row r="462" spans="1:10" s="30" customFormat="1" ht="47.25" x14ac:dyDescent="0.25">
      <c r="A462" s="22" t="s">
        <v>1234</v>
      </c>
      <c r="B462" s="23" t="s">
        <v>708</v>
      </c>
      <c r="C462" s="24">
        <v>41591</v>
      </c>
      <c r="D462" s="21" t="str">
        <f t="shared" si="10"/>
        <v>10.800,00</v>
      </c>
      <c r="E462" s="25" t="s">
        <v>1367</v>
      </c>
      <c r="F462" s="26" t="s">
        <v>50</v>
      </c>
      <c r="G462" s="27" t="s">
        <v>709</v>
      </c>
      <c r="H462" s="28" t="s">
        <v>1416</v>
      </c>
      <c r="I462" s="29" t="s">
        <v>1440</v>
      </c>
      <c r="J462" s="160"/>
    </row>
    <row r="463" spans="1:10" s="30" customFormat="1" ht="31.5" x14ac:dyDescent="0.25">
      <c r="A463" s="22" t="s">
        <v>1235</v>
      </c>
      <c r="B463" s="23" t="s">
        <v>304</v>
      </c>
      <c r="C463" s="24">
        <v>41591</v>
      </c>
      <c r="D463" s="21" t="str">
        <f t="shared" si="10"/>
        <v>8.300,00</v>
      </c>
      <c r="E463" s="25" t="s">
        <v>1368</v>
      </c>
      <c r="F463" s="26" t="s">
        <v>50</v>
      </c>
      <c r="G463" s="27" t="s">
        <v>39</v>
      </c>
      <c r="H463" s="28" t="s">
        <v>1416</v>
      </c>
      <c r="I463" s="29" t="s">
        <v>1440</v>
      </c>
      <c r="J463" s="160"/>
    </row>
    <row r="464" spans="1:10" s="30" customFormat="1" ht="31.5" x14ac:dyDescent="0.25">
      <c r="A464" s="22" t="s">
        <v>1236</v>
      </c>
      <c r="B464" s="23" t="s">
        <v>697</v>
      </c>
      <c r="C464" s="24">
        <v>41591</v>
      </c>
      <c r="D464" s="21" t="str">
        <f t="shared" si="10"/>
        <v>6.641,76</v>
      </c>
      <c r="E464" s="25" t="s">
        <v>1369</v>
      </c>
      <c r="F464" s="26" t="s">
        <v>50</v>
      </c>
      <c r="G464" s="27" t="s">
        <v>698</v>
      </c>
      <c r="H464" s="28" t="s">
        <v>1416</v>
      </c>
      <c r="I464" s="29" t="s">
        <v>1440</v>
      </c>
      <c r="J464" s="160"/>
    </row>
    <row r="465" spans="1:10" s="30" customFormat="1" ht="47.25" x14ac:dyDescent="0.25">
      <c r="A465" s="22" t="s">
        <v>1237</v>
      </c>
      <c r="B465" s="23" t="s">
        <v>308</v>
      </c>
      <c r="C465" s="24">
        <v>41591</v>
      </c>
      <c r="D465" s="21" t="str">
        <f t="shared" si="10"/>
        <v>6.153,13</v>
      </c>
      <c r="E465" s="25" t="s">
        <v>1370</v>
      </c>
      <c r="F465" s="26" t="s">
        <v>50</v>
      </c>
      <c r="G465" s="27" t="s">
        <v>710</v>
      </c>
      <c r="H465" s="28" t="s">
        <v>1416</v>
      </c>
      <c r="I465" s="29" t="s">
        <v>1440</v>
      </c>
      <c r="J465" s="160"/>
    </row>
    <row r="466" spans="1:10" s="30" customFormat="1" ht="31.5" x14ac:dyDescent="0.25">
      <c r="A466" s="22" t="s">
        <v>1238</v>
      </c>
      <c r="B466" s="23" t="s">
        <v>711</v>
      </c>
      <c r="C466" s="24">
        <v>41591</v>
      </c>
      <c r="D466" s="21" t="str">
        <f t="shared" si="10"/>
        <v>10.000,00</v>
      </c>
      <c r="E466" s="25" t="s">
        <v>812</v>
      </c>
      <c r="F466" s="26" t="s">
        <v>50</v>
      </c>
      <c r="G466" s="27" t="s">
        <v>321</v>
      </c>
      <c r="H466" s="28" t="s">
        <v>1416</v>
      </c>
      <c r="I466" s="29" t="s">
        <v>1440</v>
      </c>
      <c r="J466" s="160"/>
    </row>
    <row r="467" spans="1:10" s="30" customFormat="1" ht="15.75" x14ac:dyDescent="0.25">
      <c r="A467" s="22" t="s">
        <v>1239</v>
      </c>
      <c r="B467" s="23" t="s">
        <v>9459</v>
      </c>
      <c r="C467" s="24">
        <v>41591</v>
      </c>
      <c r="D467" s="21" t="str">
        <f t="shared" si="10"/>
        <v>2.424,24</v>
      </c>
      <c r="E467" s="25" t="s">
        <v>1371</v>
      </c>
      <c r="F467" s="26" t="s">
        <v>1447</v>
      </c>
      <c r="G467" s="27" t="s">
        <v>712</v>
      </c>
      <c r="H467" s="28" t="s">
        <v>1447</v>
      </c>
      <c r="I467" s="29" t="s">
        <v>1440</v>
      </c>
      <c r="J467" s="160"/>
    </row>
    <row r="468" spans="1:10" s="30" customFormat="1" ht="15.75" x14ac:dyDescent="0.25">
      <c r="A468" s="22" t="s">
        <v>1240</v>
      </c>
      <c r="B468" s="23" t="s">
        <v>10108</v>
      </c>
      <c r="C468" s="24">
        <v>41592</v>
      </c>
      <c r="D468" s="21" t="str">
        <f t="shared" si="10"/>
        <v>4.848,48</v>
      </c>
      <c r="E468" s="25" t="s">
        <v>1372</v>
      </c>
      <c r="F468" s="26" t="s">
        <v>1447</v>
      </c>
      <c r="G468" s="27" t="s">
        <v>713</v>
      </c>
      <c r="H468" s="28" t="s">
        <v>1447</v>
      </c>
      <c r="I468" s="29" t="s">
        <v>1440</v>
      </c>
      <c r="J468" s="160"/>
    </row>
    <row r="469" spans="1:10" s="30" customFormat="1" ht="31.5" x14ac:dyDescent="0.25">
      <c r="A469" s="22" t="s">
        <v>1241</v>
      </c>
      <c r="B469" s="23" t="s">
        <v>714</v>
      </c>
      <c r="C469" s="24">
        <v>41592</v>
      </c>
      <c r="D469" s="21" t="str">
        <f t="shared" si="10"/>
        <v>75%</v>
      </c>
      <c r="E469" s="25" t="s">
        <v>1292</v>
      </c>
      <c r="F469" s="26" t="s">
        <v>1433</v>
      </c>
      <c r="G469" s="27" t="s">
        <v>196</v>
      </c>
      <c r="H469" s="28" t="s">
        <v>756</v>
      </c>
      <c r="I469" s="29" t="s">
        <v>1440</v>
      </c>
      <c r="J469" s="160"/>
    </row>
    <row r="470" spans="1:10" s="30" customFormat="1" ht="31.5" x14ac:dyDescent="0.25">
      <c r="A470" s="22" t="s">
        <v>1242</v>
      </c>
      <c r="B470" s="23" t="s">
        <v>715</v>
      </c>
      <c r="C470" s="24">
        <v>41592</v>
      </c>
      <c r="D470" s="21" t="str">
        <f t="shared" si="10"/>
        <v>75%</v>
      </c>
      <c r="E470" s="25" t="s">
        <v>1292</v>
      </c>
      <c r="F470" s="26" t="s">
        <v>1433</v>
      </c>
      <c r="G470" s="27" t="s">
        <v>716</v>
      </c>
      <c r="H470" s="28" t="s">
        <v>756</v>
      </c>
      <c r="I470" s="29" t="s">
        <v>1440</v>
      </c>
      <c r="J470" s="160"/>
    </row>
    <row r="471" spans="1:10" s="30" customFormat="1" ht="15.75" x14ac:dyDescent="0.25">
      <c r="A471" s="22" t="s">
        <v>1243</v>
      </c>
      <c r="B471" s="23" t="s">
        <v>10196</v>
      </c>
      <c r="C471" s="24">
        <v>41592</v>
      </c>
      <c r="D471" s="21">
        <f t="shared" si="10"/>
        <v>2400</v>
      </c>
      <c r="E471" s="25">
        <f>300*8</f>
        <v>2400</v>
      </c>
      <c r="F471" s="26" t="s">
        <v>1413</v>
      </c>
      <c r="G471" s="27" t="s">
        <v>197</v>
      </c>
      <c r="H471" s="28" t="s">
        <v>109</v>
      </c>
      <c r="I471" s="29" t="s">
        <v>1440</v>
      </c>
      <c r="J471" s="160"/>
    </row>
    <row r="472" spans="1:10" s="30" customFormat="1" ht="31.5" x14ac:dyDescent="0.25">
      <c r="A472" s="22" t="s">
        <v>1244</v>
      </c>
      <c r="B472" s="23" t="s">
        <v>1491</v>
      </c>
      <c r="C472" s="24" t="s">
        <v>1492</v>
      </c>
      <c r="D472" s="21">
        <v>34425</v>
      </c>
      <c r="E472" s="25">
        <v>43031.25</v>
      </c>
      <c r="F472" s="26" t="s">
        <v>1493</v>
      </c>
      <c r="G472" s="27" t="s">
        <v>1494</v>
      </c>
      <c r="H472" s="28" t="s">
        <v>1495</v>
      </c>
      <c r="I472" s="29" t="s">
        <v>1440</v>
      </c>
      <c r="J472" s="160"/>
    </row>
    <row r="473" spans="1:10" s="30" customFormat="1" ht="31.5" x14ac:dyDescent="0.25">
      <c r="A473" s="22" t="s">
        <v>1245</v>
      </c>
      <c r="B473" s="23" t="s">
        <v>1497</v>
      </c>
      <c r="C473" s="24" t="s">
        <v>1496</v>
      </c>
      <c r="D473" s="21">
        <v>28100</v>
      </c>
      <c r="E473" s="25">
        <v>35125</v>
      </c>
      <c r="F473" s="26" t="s">
        <v>1433</v>
      </c>
      <c r="G473" s="27" t="s">
        <v>1494</v>
      </c>
      <c r="H473" s="28" t="s">
        <v>59</v>
      </c>
      <c r="I473" s="29" t="s">
        <v>1440</v>
      </c>
      <c r="J473" s="160"/>
    </row>
    <row r="474" spans="1:10" s="30" customFormat="1" ht="31.5" x14ac:dyDescent="0.25">
      <c r="A474" s="22" t="s">
        <v>1246</v>
      </c>
      <c r="B474" s="23" t="s">
        <v>1499</v>
      </c>
      <c r="C474" s="24" t="s">
        <v>1498</v>
      </c>
      <c r="D474" s="21">
        <v>251682.88</v>
      </c>
      <c r="E474" s="25">
        <v>251682.88</v>
      </c>
      <c r="F474" s="26" t="s">
        <v>1405</v>
      </c>
      <c r="G474" s="27" t="s">
        <v>10</v>
      </c>
      <c r="H474" s="28" t="s">
        <v>1500</v>
      </c>
      <c r="I474" s="29" t="s">
        <v>1442</v>
      </c>
      <c r="J474" s="160" t="s">
        <v>1501</v>
      </c>
    </row>
    <row r="475" spans="1:10" s="30" customFormat="1" ht="31.5" x14ac:dyDescent="0.25">
      <c r="A475" s="22" t="s">
        <v>1247</v>
      </c>
      <c r="B475" s="23" t="s">
        <v>717</v>
      </c>
      <c r="C475" s="24">
        <v>41619</v>
      </c>
      <c r="D475" s="21" t="str">
        <f t="shared" si="10"/>
        <v>4.760,00</v>
      </c>
      <c r="E475" s="25" t="s">
        <v>1373</v>
      </c>
      <c r="F475" s="26" t="s">
        <v>50</v>
      </c>
      <c r="G475" s="27" t="s">
        <v>718</v>
      </c>
      <c r="H475" s="28" t="s">
        <v>1416</v>
      </c>
      <c r="I475" s="29" t="s">
        <v>1440</v>
      </c>
      <c r="J475" s="160"/>
    </row>
    <row r="476" spans="1:10" s="30" customFormat="1" ht="31.5" x14ac:dyDescent="0.25">
      <c r="A476" s="22" t="s">
        <v>1248</v>
      </c>
      <c r="B476" s="23" t="s">
        <v>719</v>
      </c>
      <c r="C476" s="24">
        <v>41619</v>
      </c>
      <c r="D476" s="21" t="str">
        <f t="shared" si="10"/>
        <v>30.000,00</v>
      </c>
      <c r="E476" s="25" t="s">
        <v>929</v>
      </c>
      <c r="F476" s="26" t="s">
        <v>50</v>
      </c>
      <c r="G476" s="27" t="s">
        <v>720</v>
      </c>
      <c r="H476" s="28" t="s">
        <v>1416</v>
      </c>
      <c r="I476" s="29" t="s">
        <v>1440</v>
      </c>
      <c r="J476" s="160"/>
    </row>
    <row r="477" spans="1:10" s="30" customFormat="1" ht="15.75" x14ac:dyDescent="0.25">
      <c r="A477" s="22" t="s">
        <v>1249</v>
      </c>
      <c r="B477" s="23" t="s">
        <v>721</v>
      </c>
      <c r="C477" s="24">
        <v>41619</v>
      </c>
      <c r="D477" s="21" t="str">
        <f t="shared" si="10"/>
        <v>50.000,00</v>
      </c>
      <c r="E477" s="25" t="s">
        <v>1073</v>
      </c>
      <c r="F477" s="26" t="s">
        <v>50</v>
      </c>
      <c r="G477" s="27" t="s">
        <v>722</v>
      </c>
      <c r="H477" s="28" t="s">
        <v>1416</v>
      </c>
      <c r="I477" s="29" t="s">
        <v>1440</v>
      </c>
      <c r="J477" s="160"/>
    </row>
    <row r="478" spans="1:10" s="30" customFormat="1" ht="47.25" x14ac:dyDescent="0.25">
      <c r="A478" s="22" t="s">
        <v>1250</v>
      </c>
      <c r="B478" s="23" t="s">
        <v>721</v>
      </c>
      <c r="C478" s="24">
        <v>41619</v>
      </c>
      <c r="D478" s="21" t="str">
        <f t="shared" si="10"/>
        <v>31.700,00</v>
      </c>
      <c r="E478" s="25" t="s">
        <v>1374</v>
      </c>
      <c r="F478" s="26" t="s">
        <v>50</v>
      </c>
      <c r="G478" s="27" t="s">
        <v>723</v>
      </c>
      <c r="H478" s="28" t="s">
        <v>1416</v>
      </c>
      <c r="I478" s="29" t="s">
        <v>1440</v>
      </c>
      <c r="J478" s="160"/>
    </row>
    <row r="479" spans="1:10" s="30" customFormat="1" ht="31.5" x14ac:dyDescent="0.25">
      <c r="A479" s="22" t="s">
        <v>1251</v>
      </c>
      <c r="B479" s="23" t="s">
        <v>721</v>
      </c>
      <c r="C479" s="24">
        <v>41619</v>
      </c>
      <c r="D479" s="21" t="str">
        <f t="shared" si="10"/>
        <v>21.000,00</v>
      </c>
      <c r="E479" s="25" t="s">
        <v>1375</v>
      </c>
      <c r="F479" s="26" t="s">
        <v>50</v>
      </c>
      <c r="G479" s="27" t="s">
        <v>724</v>
      </c>
      <c r="H479" s="28" t="s">
        <v>1416</v>
      </c>
      <c r="I479" s="29" t="s">
        <v>1440</v>
      </c>
      <c r="J479" s="160"/>
    </row>
    <row r="480" spans="1:10" s="30" customFormat="1" ht="15.75" x14ac:dyDescent="0.25">
      <c r="A480" s="22" t="s">
        <v>1252</v>
      </c>
      <c r="B480" s="23" t="s">
        <v>719</v>
      </c>
      <c r="C480" s="24">
        <v>41619</v>
      </c>
      <c r="D480" s="21" t="str">
        <f t="shared" si="10"/>
        <v>35.000,00</v>
      </c>
      <c r="E480" s="25" t="s">
        <v>978</v>
      </c>
      <c r="F480" s="26" t="s">
        <v>50</v>
      </c>
      <c r="G480" s="27" t="s">
        <v>198</v>
      </c>
      <c r="H480" s="28" t="s">
        <v>1416</v>
      </c>
      <c r="I480" s="29" t="s">
        <v>1440</v>
      </c>
      <c r="J480" s="160"/>
    </row>
    <row r="481" spans="1:10" s="30" customFormat="1" ht="31.5" x14ac:dyDescent="0.25">
      <c r="A481" s="22" t="s">
        <v>1253</v>
      </c>
      <c r="B481" s="23" t="s">
        <v>725</v>
      </c>
      <c r="C481" s="24">
        <v>41619</v>
      </c>
      <c r="D481" s="21" t="str">
        <f t="shared" si="10"/>
        <v>7.000,00</v>
      </c>
      <c r="E481" s="25" t="s">
        <v>1002</v>
      </c>
      <c r="F481" s="26" t="s">
        <v>50</v>
      </c>
      <c r="G481" s="27" t="s">
        <v>698</v>
      </c>
      <c r="H481" s="28" t="s">
        <v>1416</v>
      </c>
      <c r="I481" s="29" t="s">
        <v>1440</v>
      </c>
      <c r="J481" s="160"/>
    </row>
    <row r="482" spans="1:10" s="30" customFormat="1" ht="31.5" x14ac:dyDescent="0.25">
      <c r="A482" s="22" t="s">
        <v>1254</v>
      </c>
      <c r="B482" s="23" t="s">
        <v>725</v>
      </c>
      <c r="C482" s="24">
        <v>41619</v>
      </c>
      <c r="D482" s="21" t="str">
        <f t="shared" si="10"/>
        <v>25.000,00</v>
      </c>
      <c r="E482" s="25" t="s">
        <v>851</v>
      </c>
      <c r="F482" s="26" t="s">
        <v>50</v>
      </c>
      <c r="G482" s="27" t="s">
        <v>726</v>
      </c>
      <c r="H482" s="28" t="s">
        <v>1416</v>
      </c>
      <c r="I482" s="29" t="s">
        <v>1440</v>
      </c>
      <c r="J482" s="160"/>
    </row>
    <row r="483" spans="1:10" s="30" customFormat="1" ht="31.5" x14ac:dyDescent="0.25">
      <c r="A483" s="22" t="s">
        <v>1255</v>
      </c>
      <c r="B483" s="23" t="s">
        <v>725</v>
      </c>
      <c r="C483" s="24">
        <v>41619</v>
      </c>
      <c r="D483" s="21" t="str">
        <f t="shared" si="10"/>
        <v>7.000,00</v>
      </c>
      <c r="E483" s="25" t="s">
        <v>1002</v>
      </c>
      <c r="F483" s="26" t="s">
        <v>50</v>
      </c>
      <c r="G483" s="27" t="s">
        <v>727</v>
      </c>
      <c r="H483" s="28" t="s">
        <v>1416</v>
      </c>
      <c r="I483" s="29" t="s">
        <v>1440</v>
      </c>
      <c r="J483" s="160"/>
    </row>
    <row r="484" spans="1:10" s="30" customFormat="1" ht="47.25" x14ac:dyDescent="0.25">
      <c r="A484" s="22" t="s">
        <v>1256</v>
      </c>
      <c r="B484" s="23" t="s">
        <v>725</v>
      </c>
      <c r="C484" s="24">
        <v>41619</v>
      </c>
      <c r="D484" s="21" t="str">
        <f t="shared" si="10"/>
        <v>20.000,00</v>
      </c>
      <c r="E484" s="25" t="s">
        <v>788</v>
      </c>
      <c r="F484" s="26" t="s">
        <v>50</v>
      </c>
      <c r="G484" s="27" t="s">
        <v>199</v>
      </c>
      <c r="H484" s="28" t="s">
        <v>1416</v>
      </c>
      <c r="I484" s="29" t="s">
        <v>1440</v>
      </c>
      <c r="J484" s="160"/>
    </row>
    <row r="485" spans="1:10" s="30" customFormat="1" ht="15.75" x14ac:dyDescent="0.25">
      <c r="A485" s="22" t="s">
        <v>1257</v>
      </c>
      <c r="B485" s="23" t="s">
        <v>728</v>
      </c>
      <c r="C485" s="24">
        <v>41619</v>
      </c>
      <c r="D485" s="21" t="str">
        <f t="shared" si="10"/>
        <v>13.000,00</v>
      </c>
      <c r="E485" s="25" t="s">
        <v>1376</v>
      </c>
      <c r="F485" s="26" t="s">
        <v>50</v>
      </c>
      <c r="G485" s="27" t="s">
        <v>324</v>
      </c>
      <c r="H485" s="28" t="s">
        <v>1416</v>
      </c>
      <c r="I485" s="29" t="s">
        <v>1440</v>
      </c>
      <c r="J485" s="160"/>
    </row>
    <row r="486" spans="1:10" s="30" customFormat="1" ht="47.25" x14ac:dyDescent="0.25">
      <c r="A486" s="22" t="s">
        <v>1258</v>
      </c>
      <c r="B486" s="23" t="s">
        <v>729</v>
      </c>
      <c r="C486" s="24">
        <v>41619</v>
      </c>
      <c r="D486" s="21" t="str">
        <f t="shared" si="10"/>
        <v>15.000,00</v>
      </c>
      <c r="E486" s="25" t="s">
        <v>783</v>
      </c>
      <c r="F486" s="26" t="s">
        <v>50</v>
      </c>
      <c r="G486" s="27" t="s">
        <v>710</v>
      </c>
      <c r="H486" s="28" t="s">
        <v>1416</v>
      </c>
      <c r="I486" s="29" t="s">
        <v>1440</v>
      </c>
      <c r="J486" s="160"/>
    </row>
    <row r="487" spans="1:10" s="30" customFormat="1" ht="31.5" x14ac:dyDescent="0.25">
      <c r="A487" s="22" t="s">
        <v>1259</v>
      </c>
      <c r="B487" s="23" t="s">
        <v>725</v>
      </c>
      <c r="C487" s="24">
        <v>41619</v>
      </c>
      <c r="D487" s="21" t="str">
        <f t="shared" si="10"/>
        <v>4.000,00</v>
      </c>
      <c r="E487" s="25" t="s">
        <v>959</v>
      </c>
      <c r="F487" s="26" t="s">
        <v>50</v>
      </c>
      <c r="G487" s="27" t="s">
        <v>730</v>
      </c>
      <c r="H487" s="28" t="s">
        <v>1416</v>
      </c>
      <c r="I487" s="29" t="s">
        <v>1440</v>
      </c>
      <c r="J487" s="160"/>
    </row>
    <row r="488" spans="1:10" s="30" customFormat="1" ht="15.75" x14ac:dyDescent="0.25">
      <c r="A488" s="22" t="s">
        <v>1260</v>
      </c>
      <c r="B488" s="23" t="s">
        <v>729</v>
      </c>
      <c r="C488" s="24">
        <v>41619</v>
      </c>
      <c r="D488" s="21" t="str">
        <f t="shared" si="10"/>
        <v>25.000,00</v>
      </c>
      <c r="E488" s="25" t="s">
        <v>851</v>
      </c>
      <c r="F488" s="26" t="s">
        <v>50</v>
      </c>
      <c r="G488" s="27" t="s">
        <v>731</v>
      </c>
      <c r="H488" s="28" t="s">
        <v>1416</v>
      </c>
      <c r="I488" s="29" t="s">
        <v>1440</v>
      </c>
      <c r="J488" s="160"/>
    </row>
    <row r="489" spans="1:10" s="30" customFormat="1" ht="15.75" x14ac:dyDescent="0.25">
      <c r="A489" s="22" t="s">
        <v>1261</v>
      </c>
      <c r="B489" s="23" t="s">
        <v>719</v>
      </c>
      <c r="C489" s="24">
        <v>41619</v>
      </c>
      <c r="D489" s="21" t="str">
        <f t="shared" si="10"/>
        <v>20.000,00</v>
      </c>
      <c r="E489" s="25" t="s">
        <v>788</v>
      </c>
      <c r="F489" s="26" t="s">
        <v>50</v>
      </c>
      <c r="G489" s="27" t="s">
        <v>732</v>
      </c>
      <c r="H489" s="28" t="s">
        <v>1416</v>
      </c>
      <c r="I489" s="29" t="s">
        <v>1440</v>
      </c>
      <c r="J489" s="160"/>
    </row>
    <row r="490" spans="1:10" s="30" customFormat="1" ht="47.25" x14ac:dyDescent="0.25">
      <c r="A490" s="22" t="s">
        <v>1262</v>
      </c>
      <c r="B490" s="23" t="s">
        <v>719</v>
      </c>
      <c r="C490" s="24">
        <v>41619</v>
      </c>
      <c r="D490" s="21" t="str">
        <f t="shared" si="10"/>
        <v>25.000,00</v>
      </c>
      <c r="E490" s="25" t="s">
        <v>851</v>
      </c>
      <c r="F490" s="26" t="s">
        <v>50</v>
      </c>
      <c r="G490" s="27" t="s">
        <v>733</v>
      </c>
      <c r="H490" s="28" t="s">
        <v>1416</v>
      </c>
      <c r="I490" s="29" t="s">
        <v>1440</v>
      </c>
      <c r="J490" s="160"/>
    </row>
    <row r="491" spans="1:10" s="30" customFormat="1" ht="31.5" x14ac:dyDescent="0.25">
      <c r="A491" s="22" t="s">
        <v>1263</v>
      </c>
      <c r="B491" s="23" t="s">
        <v>719</v>
      </c>
      <c r="C491" s="24">
        <v>41619</v>
      </c>
      <c r="D491" s="21" t="str">
        <f t="shared" si="10"/>
        <v>35.000,00</v>
      </c>
      <c r="E491" s="25" t="s">
        <v>978</v>
      </c>
      <c r="F491" s="26" t="s">
        <v>50</v>
      </c>
      <c r="G491" s="27" t="s">
        <v>200</v>
      </c>
      <c r="H491" s="28" t="s">
        <v>1416</v>
      </c>
      <c r="I491" s="29" t="s">
        <v>1440</v>
      </c>
      <c r="J491" s="160"/>
    </row>
    <row r="492" spans="1:10" s="30" customFormat="1" ht="31.5" x14ac:dyDescent="0.25">
      <c r="A492" s="22" t="s">
        <v>1264</v>
      </c>
      <c r="B492" s="23" t="s">
        <v>719</v>
      </c>
      <c r="C492" s="24">
        <v>41619</v>
      </c>
      <c r="D492" s="21" t="str">
        <f t="shared" si="10"/>
        <v>30.000,00</v>
      </c>
      <c r="E492" s="25" t="s">
        <v>929</v>
      </c>
      <c r="F492" s="26" t="s">
        <v>50</v>
      </c>
      <c r="G492" s="27" t="s">
        <v>201</v>
      </c>
      <c r="H492" s="28" t="s">
        <v>1416</v>
      </c>
      <c r="I492" s="29" t="s">
        <v>1440</v>
      </c>
      <c r="J492" s="160"/>
    </row>
    <row r="493" spans="1:10" s="30" customFormat="1" ht="47.25" x14ac:dyDescent="0.25">
      <c r="A493" s="22" t="s">
        <v>1265</v>
      </c>
      <c r="B493" s="23" t="s">
        <v>719</v>
      </c>
      <c r="C493" s="24">
        <v>41619</v>
      </c>
      <c r="D493" s="21" t="str">
        <f t="shared" si="10"/>
        <v>45.000,00</v>
      </c>
      <c r="E493" s="25" t="s">
        <v>1202</v>
      </c>
      <c r="F493" s="26" t="s">
        <v>50</v>
      </c>
      <c r="G493" s="27" t="s">
        <v>734</v>
      </c>
      <c r="H493" s="28" t="s">
        <v>1416</v>
      </c>
      <c r="I493" s="29" t="s">
        <v>1440</v>
      </c>
      <c r="J493" s="160"/>
    </row>
    <row r="494" spans="1:10" s="30" customFormat="1" ht="47.25" x14ac:dyDescent="0.25">
      <c r="A494" s="22" t="s">
        <v>1266</v>
      </c>
      <c r="B494" s="23" t="s">
        <v>719</v>
      </c>
      <c r="C494" s="24">
        <v>41619</v>
      </c>
      <c r="D494" s="21" t="str">
        <f t="shared" si="10"/>
        <v>30.000,00</v>
      </c>
      <c r="E494" s="25" t="s">
        <v>929</v>
      </c>
      <c r="F494" s="26" t="s">
        <v>50</v>
      </c>
      <c r="G494" s="27" t="s">
        <v>735</v>
      </c>
      <c r="H494" s="28" t="s">
        <v>1416</v>
      </c>
      <c r="I494" s="29" t="s">
        <v>1440</v>
      </c>
      <c r="J494" s="160"/>
    </row>
    <row r="495" spans="1:10" s="30" customFormat="1" ht="31.5" x14ac:dyDescent="0.25">
      <c r="A495" s="22" t="s">
        <v>1267</v>
      </c>
      <c r="B495" s="23" t="s">
        <v>719</v>
      </c>
      <c r="C495" s="24">
        <v>41619</v>
      </c>
      <c r="D495" s="21" t="str">
        <f t="shared" si="10"/>
        <v>30.000,00</v>
      </c>
      <c r="E495" s="25" t="s">
        <v>929</v>
      </c>
      <c r="F495" s="26" t="s">
        <v>50</v>
      </c>
      <c r="G495" s="27" t="s">
        <v>202</v>
      </c>
      <c r="H495" s="28" t="s">
        <v>1416</v>
      </c>
      <c r="I495" s="29" t="s">
        <v>1440</v>
      </c>
      <c r="J495" s="160"/>
    </row>
    <row r="496" spans="1:10" s="30" customFormat="1" ht="47.25" x14ac:dyDescent="0.25">
      <c r="A496" s="22" t="s">
        <v>1268</v>
      </c>
      <c r="B496" s="23" t="s">
        <v>719</v>
      </c>
      <c r="C496" s="24">
        <v>41619</v>
      </c>
      <c r="D496" s="21" t="str">
        <f t="shared" si="10"/>
        <v>30.000,00</v>
      </c>
      <c r="E496" s="25" t="s">
        <v>929</v>
      </c>
      <c r="F496" s="26" t="s">
        <v>50</v>
      </c>
      <c r="G496" s="27" t="s">
        <v>723</v>
      </c>
      <c r="H496" s="28" t="s">
        <v>1416</v>
      </c>
      <c r="I496" s="29" t="s">
        <v>1440</v>
      </c>
      <c r="J496" s="160"/>
    </row>
    <row r="497" spans="1:10" s="30" customFormat="1" ht="31.5" x14ac:dyDescent="0.25">
      <c r="A497" s="22" t="s">
        <v>1269</v>
      </c>
      <c r="B497" s="23" t="s">
        <v>719</v>
      </c>
      <c r="C497" s="24">
        <v>41619</v>
      </c>
      <c r="D497" s="21" t="str">
        <f t="shared" si="10"/>
        <v>35.000,00</v>
      </c>
      <c r="E497" s="25" t="s">
        <v>978</v>
      </c>
      <c r="F497" s="26" t="s">
        <v>50</v>
      </c>
      <c r="G497" s="27" t="s">
        <v>737</v>
      </c>
      <c r="H497" s="28" t="s">
        <v>1416</v>
      </c>
      <c r="I497" s="29" t="s">
        <v>1440</v>
      </c>
      <c r="J497" s="160"/>
    </row>
    <row r="498" spans="1:10" s="30" customFormat="1" ht="31.5" x14ac:dyDescent="0.25">
      <c r="A498" s="22" t="s">
        <v>1270</v>
      </c>
      <c r="B498" s="23" t="s">
        <v>719</v>
      </c>
      <c r="C498" s="24">
        <v>41619</v>
      </c>
      <c r="D498" s="21" t="str">
        <f t="shared" si="10"/>
        <v>20.000,00</v>
      </c>
      <c r="E498" s="25" t="s">
        <v>788</v>
      </c>
      <c r="F498" s="26" t="s">
        <v>50</v>
      </c>
      <c r="G498" s="27" t="s">
        <v>203</v>
      </c>
      <c r="H498" s="28" t="s">
        <v>1416</v>
      </c>
      <c r="I498" s="29" t="s">
        <v>1440</v>
      </c>
      <c r="J498" s="160"/>
    </row>
    <row r="499" spans="1:10" s="30" customFormat="1" ht="31.5" x14ac:dyDescent="0.25">
      <c r="A499" s="22" t="s">
        <v>1271</v>
      </c>
      <c r="B499" s="23" t="s">
        <v>719</v>
      </c>
      <c r="C499" s="24">
        <v>41619</v>
      </c>
      <c r="D499" s="21" t="str">
        <f t="shared" si="10"/>
        <v>25.000,00</v>
      </c>
      <c r="E499" s="25" t="s">
        <v>851</v>
      </c>
      <c r="F499" s="26" t="s">
        <v>50</v>
      </c>
      <c r="G499" s="27" t="s">
        <v>204</v>
      </c>
      <c r="H499" s="28" t="s">
        <v>1416</v>
      </c>
      <c r="I499" s="29" t="s">
        <v>1440</v>
      </c>
      <c r="J499" s="160"/>
    </row>
    <row r="500" spans="1:10" s="30" customFormat="1" ht="15.75" x14ac:dyDescent="0.25">
      <c r="A500" s="22" t="s">
        <v>1272</v>
      </c>
      <c r="B500" s="23" t="s">
        <v>719</v>
      </c>
      <c r="C500" s="24">
        <v>41619</v>
      </c>
      <c r="D500" s="21" t="str">
        <f t="shared" si="10"/>
        <v>30.000,00</v>
      </c>
      <c r="E500" s="25" t="s">
        <v>929</v>
      </c>
      <c r="F500" s="26" t="s">
        <v>50</v>
      </c>
      <c r="G500" s="27" t="s">
        <v>738</v>
      </c>
      <c r="H500" s="28" t="s">
        <v>1416</v>
      </c>
      <c r="I500" s="29" t="s">
        <v>1440</v>
      </c>
      <c r="J500" s="160"/>
    </row>
    <row r="501" spans="1:10" s="30" customFormat="1" ht="15.75" x14ac:dyDescent="0.25">
      <c r="A501" s="22" t="s">
        <v>1273</v>
      </c>
      <c r="B501" s="23" t="s">
        <v>719</v>
      </c>
      <c r="C501" s="24">
        <v>41619</v>
      </c>
      <c r="D501" s="21" t="str">
        <f t="shared" si="10"/>
        <v>30.000,00</v>
      </c>
      <c r="E501" s="25" t="s">
        <v>929</v>
      </c>
      <c r="F501" s="26" t="s">
        <v>50</v>
      </c>
      <c r="G501" s="27" t="s">
        <v>739</v>
      </c>
      <c r="H501" s="28" t="s">
        <v>1416</v>
      </c>
      <c r="I501" s="29" t="s">
        <v>1440</v>
      </c>
      <c r="J501" s="160"/>
    </row>
    <row r="502" spans="1:10" s="30" customFormat="1" ht="15.75" x14ac:dyDescent="0.25">
      <c r="A502" s="22" t="s">
        <v>1274</v>
      </c>
      <c r="B502" s="23" t="s">
        <v>719</v>
      </c>
      <c r="C502" s="24">
        <v>41619</v>
      </c>
      <c r="D502" s="21" t="str">
        <f t="shared" si="10"/>
        <v>20.000,00</v>
      </c>
      <c r="E502" s="25" t="s">
        <v>788</v>
      </c>
      <c r="F502" s="26" t="s">
        <v>50</v>
      </c>
      <c r="G502" s="27" t="s">
        <v>740</v>
      </c>
      <c r="H502" s="28" t="s">
        <v>1416</v>
      </c>
      <c r="I502" s="29" t="s">
        <v>1440</v>
      </c>
      <c r="J502" s="160"/>
    </row>
    <row r="503" spans="1:10" s="30" customFormat="1" ht="31.5" x14ac:dyDescent="0.25">
      <c r="A503" s="22" t="s">
        <v>1275</v>
      </c>
      <c r="B503" s="23" t="s">
        <v>719</v>
      </c>
      <c r="C503" s="24">
        <v>41619</v>
      </c>
      <c r="D503" s="21" t="str">
        <f t="shared" si="10"/>
        <v>33.000,00</v>
      </c>
      <c r="E503" s="25" t="s">
        <v>1288</v>
      </c>
      <c r="F503" s="26" t="s">
        <v>50</v>
      </c>
      <c r="G503" s="27" t="s">
        <v>205</v>
      </c>
      <c r="H503" s="28" t="s">
        <v>1416</v>
      </c>
      <c r="I503" s="29" t="s">
        <v>1440</v>
      </c>
      <c r="J503" s="160"/>
    </row>
    <row r="504" spans="1:10" s="30" customFormat="1" ht="31.5" x14ac:dyDescent="0.25">
      <c r="A504" s="22" t="s">
        <v>1276</v>
      </c>
      <c r="B504" s="23" t="s">
        <v>719</v>
      </c>
      <c r="C504" s="24">
        <v>41619</v>
      </c>
      <c r="D504" s="21">
        <f>E504</f>
        <v>30000</v>
      </c>
      <c r="E504" s="25">
        <v>30000</v>
      </c>
      <c r="F504" s="26" t="s">
        <v>50</v>
      </c>
      <c r="G504" s="27" t="s">
        <v>736</v>
      </c>
      <c r="H504" s="28" t="s">
        <v>1416</v>
      </c>
      <c r="I504" s="28" t="s">
        <v>1440</v>
      </c>
      <c r="J504" s="160"/>
    </row>
    <row r="505" spans="1:10" s="30" customFormat="1" ht="31.5" x14ac:dyDescent="0.25">
      <c r="A505" s="22" t="s">
        <v>1277</v>
      </c>
      <c r="B505" s="23" t="s">
        <v>306</v>
      </c>
      <c r="C505" s="24">
        <v>41591</v>
      </c>
      <c r="D505" s="21">
        <f t="shared" si="10"/>
        <v>7195</v>
      </c>
      <c r="E505" s="25">
        <v>7195</v>
      </c>
      <c r="F505" s="26" t="s">
        <v>50</v>
      </c>
      <c r="G505" s="27" t="s">
        <v>307</v>
      </c>
      <c r="H505" s="28" t="s">
        <v>1416</v>
      </c>
      <c r="I505" s="29" t="s">
        <v>1440</v>
      </c>
      <c r="J505" s="160"/>
    </row>
    <row r="506" spans="1:10" s="30" customFormat="1" ht="31.5" x14ac:dyDescent="0.25">
      <c r="A506" s="22" t="s">
        <v>1278</v>
      </c>
      <c r="B506" s="23" t="s">
        <v>741</v>
      </c>
      <c r="C506" s="24">
        <v>41625</v>
      </c>
      <c r="D506" s="21" t="str">
        <f t="shared" si="10"/>
        <v>49.000,00</v>
      </c>
      <c r="E506" s="25" t="s">
        <v>1377</v>
      </c>
      <c r="F506" s="26" t="s">
        <v>1433</v>
      </c>
      <c r="G506" s="27" t="s">
        <v>617</v>
      </c>
      <c r="H506" s="28" t="s">
        <v>59</v>
      </c>
      <c r="I506" s="29" t="s">
        <v>1440</v>
      </c>
      <c r="J506" s="160"/>
    </row>
    <row r="507" spans="1:10" s="30" customFormat="1" ht="31.5" x14ac:dyDescent="0.25">
      <c r="A507" s="22" t="s">
        <v>1279</v>
      </c>
      <c r="B507" s="23" t="s">
        <v>742</v>
      </c>
      <c r="C507" s="24">
        <v>41625</v>
      </c>
      <c r="D507" s="21" t="str">
        <f t="shared" si="10"/>
        <v>20.000,00</v>
      </c>
      <c r="E507" s="25" t="s">
        <v>788</v>
      </c>
      <c r="F507" s="26" t="s">
        <v>1433</v>
      </c>
      <c r="G507" s="27" t="s">
        <v>275</v>
      </c>
      <c r="H507" s="28" t="s">
        <v>59</v>
      </c>
      <c r="I507" s="29" t="s">
        <v>1440</v>
      </c>
      <c r="J507" s="160"/>
    </row>
    <row r="508" spans="1:10" s="30" customFormat="1" ht="31.5" x14ac:dyDescent="0.25">
      <c r="A508" s="22" t="s">
        <v>1280</v>
      </c>
      <c r="B508" s="23" t="s">
        <v>743</v>
      </c>
      <c r="C508" s="24">
        <v>41625</v>
      </c>
      <c r="D508" s="21" t="str">
        <f t="shared" si="10"/>
        <v>20.000,00</v>
      </c>
      <c r="E508" s="25" t="s">
        <v>788</v>
      </c>
      <c r="F508" s="26" t="s">
        <v>1433</v>
      </c>
      <c r="G508" s="27" t="s">
        <v>10</v>
      </c>
      <c r="H508" s="28" t="s">
        <v>59</v>
      </c>
      <c r="I508" s="29" t="s">
        <v>1440</v>
      </c>
      <c r="J508" s="160"/>
    </row>
    <row r="509" spans="1:10" s="30" customFormat="1" ht="31.5" x14ac:dyDescent="0.25">
      <c r="A509" s="22" t="s">
        <v>1281</v>
      </c>
      <c r="B509" s="23" t="s">
        <v>744</v>
      </c>
      <c r="C509" s="24">
        <v>41625</v>
      </c>
      <c r="D509" s="21" t="str">
        <f t="shared" si="10"/>
        <v>20.000,00</v>
      </c>
      <c r="E509" s="25" t="s">
        <v>788</v>
      </c>
      <c r="F509" s="26" t="s">
        <v>1433</v>
      </c>
      <c r="G509" s="27" t="s">
        <v>9</v>
      </c>
      <c r="H509" s="28" t="s">
        <v>59</v>
      </c>
      <c r="I509" s="29" t="s">
        <v>1440</v>
      </c>
      <c r="J509" s="160"/>
    </row>
    <row r="510" spans="1:10" s="30" customFormat="1" ht="31.5" x14ac:dyDescent="0.25">
      <c r="A510" s="22" t="s">
        <v>1282</v>
      </c>
      <c r="B510" s="23" t="s">
        <v>745</v>
      </c>
      <c r="C510" s="24">
        <v>41625</v>
      </c>
      <c r="D510" s="21" t="str">
        <f>E510</f>
        <v>20.000,00</v>
      </c>
      <c r="E510" s="25" t="s">
        <v>788</v>
      </c>
      <c r="F510" s="26" t="s">
        <v>1433</v>
      </c>
      <c r="G510" s="27" t="s">
        <v>233</v>
      </c>
      <c r="H510" s="28" t="s">
        <v>59</v>
      </c>
      <c r="I510" s="29" t="s">
        <v>1440</v>
      </c>
      <c r="J510" s="160"/>
    </row>
    <row r="511" spans="1:10" s="30" customFormat="1" ht="31.5" x14ac:dyDescent="0.25">
      <c r="A511" s="22" t="s">
        <v>1283</v>
      </c>
      <c r="B511" s="23" t="s">
        <v>746</v>
      </c>
      <c r="C511" s="24">
        <v>41625</v>
      </c>
      <c r="D511" s="21" t="str">
        <f>E511</f>
        <v>20.000,00</v>
      </c>
      <c r="E511" s="25" t="s">
        <v>788</v>
      </c>
      <c r="F511" s="26" t="s">
        <v>1433</v>
      </c>
      <c r="G511" s="27" t="s">
        <v>228</v>
      </c>
      <c r="H511" s="28" t="s">
        <v>59</v>
      </c>
      <c r="I511" s="29" t="s">
        <v>1440</v>
      </c>
      <c r="J511" s="160"/>
    </row>
    <row r="512" spans="1:10" s="30" customFormat="1" ht="15.75" x14ac:dyDescent="0.25">
      <c r="A512" s="22" t="s">
        <v>1284</v>
      </c>
      <c r="B512" s="23" t="s">
        <v>10197</v>
      </c>
      <c r="C512" s="24">
        <v>41625</v>
      </c>
      <c r="D512" s="21">
        <f>E512</f>
        <v>2100</v>
      </c>
      <c r="E512" s="25">
        <f>300*7</f>
        <v>2100</v>
      </c>
      <c r="F512" s="26" t="s">
        <v>186</v>
      </c>
      <c r="G512" s="27" t="s">
        <v>747</v>
      </c>
      <c r="H512" s="28" t="s">
        <v>109</v>
      </c>
      <c r="I512" s="29" t="s">
        <v>1440</v>
      </c>
      <c r="J512" s="160"/>
    </row>
    <row r="513" spans="1:10" s="30" customFormat="1" ht="31.5" x14ac:dyDescent="0.25">
      <c r="A513" s="22" t="s">
        <v>1285</v>
      </c>
      <c r="B513" s="23" t="s">
        <v>1503</v>
      </c>
      <c r="C513" s="24" t="s">
        <v>1502</v>
      </c>
      <c r="D513" s="21">
        <v>50000</v>
      </c>
      <c r="E513" s="25">
        <v>50000</v>
      </c>
      <c r="F513" s="26" t="s">
        <v>1504</v>
      </c>
      <c r="G513" s="27" t="s">
        <v>1505</v>
      </c>
      <c r="H513" s="28" t="s">
        <v>1476</v>
      </c>
      <c r="I513" s="29" t="s">
        <v>1440</v>
      </c>
      <c r="J513" s="160"/>
    </row>
    <row r="514" spans="1:10" s="30" customFormat="1" ht="15.75" x14ac:dyDescent="0.25">
      <c r="A514" s="22" t="s">
        <v>1286</v>
      </c>
      <c r="B514" s="23" t="s">
        <v>10196</v>
      </c>
      <c r="C514" s="24">
        <v>41631</v>
      </c>
      <c r="D514" s="21">
        <f>E514</f>
        <v>2100</v>
      </c>
      <c r="E514" s="25">
        <f>300*7</f>
        <v>2100</v>
      </c>
      <c r="F514" s="26" t="s">
        <v>186</v>
      </c>
      <c r="G514" s="27" t="s">
        <v>748</v>
      </c>
      <c r="H514" s="28" t="s">
        <v>109</v>
      </c>
      <c r="I514" s="29" t="s">
        <v>1440</v>
      </c>
      <c r="J514" s="160"/>
    </row>
    <row r="515" spans="1:10" s="51" customFormat="1" ht="32.25" thickBot="1" x14ac:dyDescent="0.3">
      <c r="A515" s="165" t="s">
        <v>1287</v>
      </c>
      <c r="B515" s="166" t="s">
        <v>328</v>
      </c>
      <c r="C515" s="167" t="s">
        <v>59</v>
      </c>
      <c r="D515" s="168">
        <v>6000</v>
      </c>
      <c r="E515" s="168">
        <v>7500</v>
      </c>
      <c r="F515" s="169" t="s">
        <v>50</v>
      </c>
      <c r="G515" s="170" t="s">
        <v>223</v>
      </c>
      <c r="H515" s="171" t="s">
        <v>1416</v>
      </c>
      <c r="I515" s="172" t="s">
        <v>1440</v>
      </c>
      <c r="J515" s="173"/>
    </row>
    <row r="516" spans="1:10" s="30" customFormat="1" x14ac:dyDescent="0.25">
      <c r="A516" s="40"/>
      <c r="B516" s="41"/>
      <c r="C516" s="40"/>
      <c r="D516" s="40"/>
      <c r="E516" s="42"/>
      <c r="F516" s="43"/>
      <c r="H516" s="40"/>
      <c r="I516" s="40"/>
      <c r="J516" s="40"/>
    </row>
  </sheetData>
  <mergeCells count="4">
    <mergeCell ref="A1:J1"/>
    <mergeCell ref="A4:J4"/>
    <mergeCell ref="A2:J2"/>
    <mergeCell ref="A3:J3"/>
  </mergeCells>
  <printOptions horizontalCentered="1"/>
  <pageMargins left="0" right="6.8181818181818177E-2" top="0.18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Registar ugovora - 2020</vt:lpstr>
      <vt:lpstr>Registar ugovora - 2019</vt:lpstr>
      <vt:lpstr>Registar ugovora - 2018</vt:lpstr>
      <vt:lpstr>Registar ugovora - 2017</vt:lpstr>
      <vt:lpstr>Registar ugovora - 2016</vt:lpstr>
      <vt:lpstr>Registar ugovora - 2015</vt:lpstr>
      <vt:lpstr>Registar ugovora - 2014</vt:lpstr>
      <vt:lpstr>Registar ugovora - 2013</vt:lpstr>
      <vt:lpstr>'Registar ugovora - 2020'!_Hlk481138523</vt:lpstr>
      <vt:lpstr>Elektra</vt:lpstr>
      <vt:lpstr>HEP</vt:lpstr>
      <vt:lpstr>'Registar ugovora - 2013'!Podrucje_ispisa</vt:lpstr>
      <vt:lpstr>'Registar ugovora - 2019'!Podrucje_ispisa</vt:lpstr>
      <vt:lpstr>'Registar ugovora - 2018'!SPI</vt:lpstr>
      <vt:lpstr>SPI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Tušek</dc:creator>
  <cp:lastModifiedBy>Zvonko Tušek</cp:lastModifiedBy>
  <cp:lastPrinted>2021-08-19T12:11:29Z</cp:lastPrinted>
  <dcterms:created xsi:type="dcterms:W3CDTF">2014-01-08T11:43:12Z</dcterms:created>
  <dcterms:modified xsi:type="dcterms:W3CDTF">2021-08-19T12:12:05Z</dcterms:modified>
</cp:coreProperties>
</file>